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Fonadisysfls01p\be\110 - QUALITE\1 - QUALITE\01- ISO\20 - Processus\R2 - Vendre des systèmes Photovoltaïques\3 - Formulaires\Fiches de Renseignements\Ombrière\Francais\"/>
    </mc:Choice>
  </mc:AlternateContent>
  <xr:revisionPtr revIDLastSave="0" documentId="13_ncr:1_{5502F4FE-C991-4E5F-9CDC-F9FE318019E2}" xr6:coauthVersionLast="47" xr6:coauthVersionMax="47" xr10:uidLastSave="{00000000-0000-0000-0000-000000000000}"/>
  <bookViews>
    <workbookView xWindow="-28920" yWindow="-1290" windowWidth="29040" windowHeight="15840" tabRatio="653" xr2:uid="{00000000-000D-0000-FFFF-FFFF00000000}"/>
  </bookViews>
  <sheets>
    <sheet name=" Fiche de renseignements" sheetId="6" r:id="rId1"/>
    <sheet name="motifs" sheetId="4" state="hidden" r:id="rId2"/>
    <sheet name="CA"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6" l="1"/>
  <c r="F63" i="6"/>
  <c r="G63" i="6"/>
  <c r="E64" i="6"/>
  <c r="F64" i="6"/>
  <c r="G64" i="6"/>
  <c r="E65" i="6"/>
  <c r="F65" i="6"/>
  <c r="G65" i="6"/>
  <c r="E66" i="6"/>
  <c r="F66" i="6"/>
  <c r="G66" i="6"/>
  <c r="E67" i="6"/>
  <c r="F67" i="6"/>
  <c r="G67" i="6"/>
  <c r="E68" i="6"/>
  <c r="F68" i="6"/>
  <c r="G68" i="6"/>
  <c r="E69" i="6"/>
  <c r="F69" i="6"/>
  <c r="G69" i="6"/>
  <c r="G95" i="6"/>
  <c r="F95" i="6"/>
  <c r="E95" i="6"/>
  <c r="G94" i="6"/>
  <c r="F94" i="6"/>
  <c r="E94" i="6"/>
  <c r="G93" i="6"/>
  <c r="F93" i="6"/>
  <c r="E93" i="6"/>
  <c r="G92" i="6"/>
  <c r="F92" i="6"/>
  <c r="E92" i="6"/>
  <c r="G91" i="6"/>
  <c r="F91" i="6"/>
  <c r="E91" i="6"/>
  <c r="G90" i="6"/>
  <c r="F90" i="6"/>
  <c r="E90" i="6"/>
  <c r="G89" i="6"/>
  <c r="F89" i="6"/>
  <c r="E89" i="6"/>
  <c r="G88" i="6"/>
  <c r="F88" i="6"/>
  <c r="E88" i="6"/>
  <c r="G87" i="6"/>
  <c r="F87" i="6"/>
  <c r="E87" i="6"/>
  <c r="G86" i="6"/>
  <c r="F86" i="6"/>
  <c r="E86" i="6"/>
  <c r="G85" i="6"/>
  <c r="F85" i="6"/>
  <c r="E85" i="6"/>
  <c r="G84" i="6"/>
  <c r="F84" i="6"/>
  <c r="E84" i="6"/>
  <c r="G74" i="6"/>
  <c r="F74" i="6"/>
  <c r="E74" i="6"/>
  <c r="G73" i="6"/>
  <c r="F73" i="6"/>
  <c r="E73" i="6"/>
  <c r="G72" i="6"/>
  <c r="F72" i="6"/>
  <c r="E72" i="6"/>
  <c r="G71" i="6"/>
  <c r="F71" i="6"/>
  <c r="E71" i="6"/>
  <c r="G70" i="6"/>
  <c r="F70" i="6"/>
  <c r="E70" i="6"/>
  <c r="E77" i="6" l="1"/>
  <c r="E78" i="6" s="1"/>
  <c r="E97" i="6"/>
  <c r="E9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Nivoche</author>
  </authors>
  <commentList>
    <comment ref="B53" authorId="0" shapeId="0" xr:uid="{00000000-0006-0000-0000-000001000000}">
      <text>
        <r>
          <rPr>
            <b/>
            <sz val="9"/>
            <color indexed="81"/>
            <rFont val="Tahoma"/>
            <family val="2"/>
          </rPr>
          <t xml:space="preserve">Les habillages de rives permettent de couvrir les extrémités de ou des ombrière(s) de la basse goutte au faitage.
Les habillages de rives ne couvrent pas le faitage ni la basse goutte.
</t>
        </r>
      </text>
    </comment>
  </commentList>
</comments>
</file>

<file path=xl/sharedStrings.xml><?xml version="1.0" encoding="utf-8"?>
<sst xmlns="http://schemas.openxmlformats.org/spreadsheetml/2006/main" count="155" uniqueCount="143">
  <si>
    <t>Client</t>
  </si>
  <si>
    <t xml:space="preserve">Commercial </t>
  </si>
  <si>
    <t xml:space="preserve">Chantier </t>
  </si>
  <si>
    <t>Prénom NOM</t>
  </si>
  <si>
    <t xml:space="preserve">Nom </t>
  </si>
  <si>
    <t xml:space="preserve">N° </t>
  </si>
  <si>
    <t xml:space="preserve">Affaire </t>
  </si>
  <si>
    <t>Longueur [mm]</t>
  </si>
  <si>
    <t>Largeur [mm]</t>
  </si>
  <si>
    <t>Ep. [mm]</t>
  </si>
  <si>
    <t>Marque :</t>
  </si>
  <si>
    <t>Modèle :</t>
  </si>
  <si>
    <t>Dimensions :</t>
  </si>
  <si>
    <t>N° Ombrière</t>
  </si>
  <si>
    <t>Nb Ligne</t>
  </si>
  <si>
    <t>Nb Colonnes</t>
  </si>
  <si>
    <t>Largeur [m]</t>
  </si>
  <si>
    <t>Qt module</t>
  </si>
  <si>
    <t>Puissance [W]</t>
  </si>
  <si>
    <t>Inclinaison [°]</t>
  </si>
  <si>
    <t xml:space="preserve">Habillage de rive </t>
  </si>
  <si>
    <t>Mode de pose :</t>
  </si>
  <si>
    <t>Non</t>
  </si>
  <si>
    <t>Qt total de ppv</t>
  </si>
  <si>
    <t>Missions Adiwatt</t>
  </si>
  <si>
    <t xml:space="preserve">Oui </t>
  </si>
  <si>
    <t xml:space="preserve">Mise en œuvre de la structure </t>
  </si>
  <si>
    <t xml:space="preserve">Calculs et fourniture structure </t>
  </si>
  <si>
    <t>Toiture(s) photovoltaïque(s)</t>
  </si>
  <si>
    <t xml:space="preserve">Liste d'éléments à peindre: </t>
  </si>
  <si>
    <t>RAL :</t>
  </si>
  <si>
    <t xml:space="preserve">Descente d'eaux pluviales </t>
  </si>
  <si>
    <t>Gouttière et descente en PVC</t>
  </si>
  <si>
    <t>Gouttière et descente en acier</t>
  </si>
  <si>
    <t>Support onduleur</t>
  </si>
  <si>
    <t>Plan DWG du terrain avec les altimétries, la représentation du parking et tous les réseaux souterrains</t>
  </si>
  <si>
    <t>Hauteur basse goutte [m]</t>
  </si>
  <si>
    <t>(2) La fiche technique, le manuel de pose ainsi que les dimensions de retour de cadre doivent être fournis</t>
  </si>
  <si>
    <t>(1) Si le dimensionnement des fondations doit être réalisé par Adiwatt, l'étude de sol doit nous être envoyée</t>
  </si>
  <si>
    <t xml:space="preserve">Habillage des poteaux </t>
  </si>
  <si>
    <t>Peinture sur structure</t>
  </si>
  <si>
    <t>Permis de construire</t>
  </si>
  <si>
    <t>Planning prévisionnel</t>
  </si>
  <si>
    <t>Pour la phase travaux:</t>
  </si>
  <si>
    <t xml:space="preserve">Etat du parking: </t>
  </si>
  <si>
    <t>Si Adiwatt fait le montage, nous fournir le plan de montage des panneaux pour avoir la position des boitiers de jonction</t>
  </si>
  <si>
    <t>Réalisation des fondations</t>
  </si>
  <si>
    <t>Montage de la structure</t>
  </si>
  <si>
    <t>(3) Si vous souhaitez des supports onduleurs, la fiche technique et le manuel de pose doivent nous être fournis</t>
  </si>
  <si>
    <t>Technique / Chargé Affaire</t>
  </si>
  <si>
    <t>Il est impératif de nous fournir les détails cotés des cadres du panneau solaire.</t>
  </si>
  <si>
    <t>Hauteur max imposée par PLU [m]</t>
  </si>
  <si>
    <t>RAL souhaité:</t>
  </si>
  <si>
    <t>(Par défaut, le RAL de la protection de poteau est similaire à celle de la structure)</t>
  </si>
  <si>
    <t>Protection pied de poteau (2 par poteaux)</t>
  </si>
  <si>
    <t>Planning prévisionnel du projet global</t>
  </si>
  <si>
    <t>Enfouissement des pieds de poteaux [m]</t>
  </si>
  <si>
    <t>Panneau factice</t>
  </si>
  <si>
    <t>Quantité :</t>
  </si>
  <si>
    <t>RAL5008 au dessus, RAL9010 en dessous</t>
  </si>
  <si>
    <t>Quel poteau?</t>
  </si>
  <si>
    <t>Quel côté du poteau?</t>
  </si>
  <si>
    <t xml:space="preserve">Côte à cote? D'un côté et de l'autre du poteau? </t>
  </si>
  <si>
    <t xml:space="preserve">1er contact chargé d'affaire avec client </t>
  </si>
  <si>
    <t>Agrafe de mise à la terre (Arayvolt)</t>
  </si>
  <si>
    <t>La mise à la terre générale de la structure est du ressort de l'électricien</t>
  </si>
  <si>
    <t>Largeur [m]*</t>
  </si>
  <si>
    <t>* Longueurs approximatives</t>
  </si>
  <si>
    <t>Quantité:</t>
  </si>
  <si>
    <t>Qt de poteaux à habiller</t>
  </si>
  <si>
    <t>Type d'habillage (bois, acier…)</t>
  </si>
  <si>
    <t>Adresse facturation</t>
  </si>
  <si>
    <t>Adresse entreprise</t>
  </si>
  <si>
    <t>Adresse de livraison fourniture</t>
  </si>
  <si>
    <t>Nom de l'entreprise</t>
  </si>
  <si>
    <t>Contacts entreprise</t>
  </si>
  <si>
    <t>Puissance totale [kW]</t>
  </si>
  <si>
    <t>Documentation à fournir pour mener à bien votre projet:</t>
  </si>
  <si>
    <t xml:space="preserve">Adresse du projet </t>
  </si>
  <si>
    <t>La longueur indiquée des ombrières ne tient pas compte d'éventuel joint de dilatation mis en œuvre généralement pour les ombrières de plus de 100m.</t>
  </si>
  <si>
    <t>Par défaut et dans la mesure du possible, les ombrières Adiwatt sont horizontales et ne suivent pas la pente du terrain naturel.</t>
  </si>
  <si>
    <t>Par défaut 0,30m</t>
  </si>
  <si>
    <t>Facultatif</t>
  </si>
  <si>
    <r>
      <t>Système</t>
    </r>
    <r>
      <rPr>
        <b/>
        <sz val="12"/>
        <color rgb="FFFF0000"/>
        <rFont val="Calibri"/>
        <family val="2"/>
        <scheme val="minor"/>
      </rPr>
      <t xml:space="preserve"> </t>
    </r>
    <r>
      <rPr>
        <b/>
        <sz val="12"/>
        <color rgb="FFC00000"/>
        <rFont val="Calibri"/>
        <family val="2"/>
        <scheme val="minor"/>
      </rPr>
      <t>Optima</t>
    </r>
    <r>
      <rPr>
        <b/>
        <sz val="12"/>
        <color theme="1"/>
        <rFont val="Calibri"/>
        <family val="2"/>
        <scheme val="minor"/>
      </rPr>
      <t>: Solution sur bac acier, le bac acier réalise l'étanchéité (panneau en mode paysage uniquement)</t>
    </r>
  </si>
  <si>
    <r>
      <t>Option(s) :</t>
    </r>
    <r>
      <rPr>
        <b/>
        <i/>
        <sz val="11"/>
        <color theme="1"/>
        <rFont val="Calibri"/>
        <family val="2"/>
        <scheme val="minor"/>
      </rPr>
      <t xml:space="preserve"> </t>
    </r>
    <r>
      <rPr>
        <b/>
        <sz val="18"/>
        <color theme="0"/>
        <rFont val="Calibri"/>
        <family val="2"/>
        <scheme val="minor"/>
      </rPr>
      <t>Cocher les options souhaitées</t>
    </r>
  </si>
  <si>
    <r>
      <rPr>
        <b/>
        <sz val="14"/>
        <color theme="0"/>
        <rFont val="Calibri"/>
        <family val="2"/>
        <scheme val="minor"/>
      </rPr>
      <t>Commentaire(s) :</t>
    </r>
    <r>
      <rPr>
        <b/>
        <sz val="14"/>
        <color theme="1"/>
        <rFont val="Calibri"/>
        <family val="2"/>
        <scheme val="minor"/>
      </rPr>
      <t xml:space="preserve"> </t>
    </r>
    <r>
      <rPr>
        <b/>
        <sz val="14"/>
        <color theme="0"/>
        <rFont val="Calibri"/>
        <family val="2"/>
        <scheme val="minor"/>
      </rPr>
      <t>Indiquez ici toutes vos demandes supplémentaires ou vos remarques</t>
    </r>
  </si>
  <si>
    <t>Exemple protection pied 
de poteau</t>
  </si>
  <si>
    <r>
      <t xml:space="preserve">Panneau solaire </t>
    </r>
    <r>
      <rPr>
        <b/>
        <u/>
        <vertAlign val="superscript"/>
        <sz val="14"/>
        <color theme="0"/>
        <rFont val="Calibri"/>
        <family val="2"/>
        <scheme val="minor"/>
      </rPr>
      <t>(2)</t>
    </r>
  </si>
  <si>
    <r>
      <t xml:space="preserve">Support onduleur </t>
    </r>
    <r>
      <rPr>
        <b/>
        <vertAlign val="superscript"/>
        <sz val="11"/>
        <color theme="0"/>
        <rFont val="Calibri"/>
        <family val="2"/>
        <scheme val="minor"/>
      </rPr>
      <t>(3)</t>
    </r>
  </si>
  <si>
    <t>Longueur [m]</t>
  </si>
  <si>
    <t>Longueur [m]*</t>
  </si>
  <si>
    <r>
      <t xml:space="preserve">Calculs des fondations  </t>
    </r>
    <r>
      <rPr>
        <b/>
        <vertAlign val="superscript"/>
        <sz val="11"/>
        <rFont val="Calibri"/>
        <family val="2"/>
        <scheme val="minor"/>
      </rPr>
      <t>(1)</t>
    </r>
  </si>
  <si>
    <t>RAL habillage de rive (RAL5008 par défaut)</t>
  </si>
  <si>
    <t>Nous demandons un relevé altimétrique des platines qui sont mises en œuvre afin de prévoir si besoin des cales sous les poteaux</t>
  </si>
  <si>
    <t>Descente EP</t>
  </si>
  <si>
    <t xml:space="preserve">Est-ce qu'il y a des poteaux à privilégier pour se reprendre dans des évacuations existantes. </t>
  </si>
  <si>
    <t xml:space="preserve">Les descentes EP doivent être dans le poteau ou devant le poteau? </t>
  </si>
  <si>
    <t>Environnement du parking : Eléments susceptibles d'entraver les engins?  Au sol et en aérien</t>
  </si>
  <si>
    <t xml:space="preserve">Demander des photos du terrain </t>
  </si>
  <si>
    <t xml:space="preserve">Le chantier comporte il des phases? </t>
  </si>
  <si>
    <t>Par défaut RAL9006 Gris Métal</t>
  </si>
  <si>
    <t>Couleur grise</t>
  </si>
  <si>
    <t>Gris Métal RAL9006</t>
  </si>
  <si>
    <t>Portrait</t>
  </si>
  <si>
    <t>Projet en phase exe/confirmé</t>
  </si>
  <si>
    <t>Budget AVP pour réponse AO</t>
  </si>
  <si>
    <t>Budget estimatif</t>
  </si>
  <si>
    <t>Cliquez pour choisir</t>
  </si>
  <si>
    <t>Date de réponse AO:</t>
  </si>
  <si>
    <t>FICHE DE RENSEIGNEMENTS PROJET OMBRIÈRE</t>
  </si>
  <si>
    <r>
      <t>Système d'intégration</t>
    </r>
    <r>
      <rPr>
        <b/>
        <sz val="12"/>
        <color rgb="FFC00000"/>
        <rFont val="Calibri"/>
        <family val="2"/>
        <scheme val="minor"/>
      </rPr>
      <t xml:space="preserve"> AdiWatt Profil Évolution</t>
    </r>
    <r>
      <rPr>
        <b/>
        <sz val="12"/>
        <color theme="1"/>
        <rFont val="Calibri"/>
        <family val="2"/>
        <scheme val="minor"/>
      </rPr>
      <t xml:space="preserve"> : Solution étanche à poser directement sur les pannes de la structure </t>
    </r>
  </si>
  <si>
    <t>Numéro tél.</t>
  </si>
  <si>
    <t>E-mail</t>
  </si>
  <si>
    <t>Données de dimensionnement</t>
  </si>
  <si>
    <t>Zone de vent</t>
  </si>
  <si>
    <r>
      <t>ou vitesse de référence du vent v</t>
    </r>
    <r>
      <rPr>
        <b/>
        <vertAlign val="subscript"/>
        <sz val="11"/>
        <color theme="1"/>
        <rFont val="Calibri"/>
        <family val="2"/>
        <scheme val="minor"/>
      </rPr>
      <t>b,0</t>
    </r>
    <r>
      <rPr>
        <b/>
        <sz val="11"/>
        <color theme="1"/>
        <rFont val="Calibri"/>
        <family val="2"/>
        <scheme val="minor"/>
      </rPr>
      <t xml:space="preserve"> [m/s]</t>
    </r>
  </si>
  <si>
    <t>Rugosité</t>
  </si>
  <si>
    <t xml:space="preserve">Obstruction sous l'ombrière </t>
  </si>
  <si>
    <t>Zone de neige</t>
  </si>
  <si>
    <t>Altitude [m]</t>
  </si>
  <si>
    <t>Coordonnées GPS du chantier</t>
  </si>
  <si>
    <t xml:space="preserve">          R2 FR 05 DOSSIER D'OMBRIÈRE ADIWATT</t>
  </si>
  <si>
    <t>de</t>
  </si>
  <si>
    <t>Oui</t>
  </si>
  <si>
    <t>Environnement Chantier (Obligatoire)</t>
  </si>
  <si>
    <t xml:space="preserve">Motif de la demande </t>
  </si>
  <si>
    <t>Rugosité (cf. descriptif)</t>
  </si>
  <si>
    <t>Merci de notifier les éléments ci-dessous (sans éléments le prix de POSE et Transports resteront Estimatifs) :</t>
  </si>
  <si>
    <r>
      <t xml:space="preserve">Contraintes chantier à déclarer </t>
    </r>
    <r>
      <rPr>
        <b/>
        <sz val="12"/>
        <color rgb="FFC00000"/>
        <rFont val="Calibri"/>
        <family val="2"/>
        <scheme val="minor"/>
      </rPr>
      <t xml:space="preserve">:           </t>
    </r>
  </si>
  <si>
    <t>Amplitude horaire d’accès au site</t>
  </si>
  <si>
    <t xml:space="preserve">Site accessible avec ou sans badges (sites sensibles)     </t>
  </si>
  <si>
    <t>Périmètre de sécurité et de circulation de 3-4m minimum afin de permettre les manœuvres d'engins de tous côtés</t>
  </si>
  <si>
    <t>La zone doit être plane sans obstructions ni encombrants et doit résister à la circulation de machines de levage de 4 à 6 tonnes</t>
  </si>
  <si>
    <t>(Hors raccordement aux réseaux souterrains d'évacuation)</t>
  </si>
  <si>
    <t xml:space="preserve">Les pentes transversales et longitudinale ne peuvent excéder une altimétrie de 3% </t>
  </si>
  <si>
    <t>Les ombrières suivent-elles la pente naturelle du terrain ?</t>
  </si>
  <si>
    <t>Reporting photos</t>
  </si>
  <si>
    <t xml:space="preserve">Les fondations doivent avoir été remblayées jusqu’au pied de poteau avec une réserve de
10-15 cm minimum et 30 cm maximum tout autour de la platine. </t>
  </si>
  <si>
    <t xml:space="preserve"> La plateforme et son moyen d’accès doivent être circulables de tout temps avec des engins de 4 à 6 T montés sur pneus, avec une pente maximale de 15% et une hauteur de marche maximale de 5 à 10 cm sur les raccords afin de permettre la conduite d’engins en sécurité.</t>
  </si>
  <si>
    <t>Visualiser où installer la base vie (non fournie par Adiwatt) si nécessaire et l’espace de stockage de la matière (au plus proche de la zone de montage). La zone de stockage sera de 100m² minimum par camion, avec une longueur minimale de 13.5 m, hors panneaux solaires, par défaut mais surtout proportionnelle à l’importance du chantier.</t>
  </si>
  <si>
    <r>
      <t xml:space="preserve">Praticabilité du sol (typlogie de sol : bitume, enrobé, remblais….)                                                                          </t>
    </r>
    <r>
      <rPr>
        <i/>
        <sz val="8"/>
        <rFont val="Calibri"/>
        <family val="2"/>
        <scheme val="minor"/>
      </rPr>
      <t>Dans le cas où l’enrobé où la zone de circulation n’est pas prévue pour des engins lourds ou en mauvaise état, AdiWatt ne pourra pas être tenue pour responsable d’une éventuelle dégradation ou du marquage sur le revêtement du site</t>
    </r>
  </si>
  <si>
    <t xml:space="preserve">Confirmer l'accès PL au site  </t>
  </si>
  <si>
    <t>Le client final a-t-il des éxigences clairement définies, exige t il une rigueur particulière dans la gestion du chantier ? (réunions de chantier, sécurité, formation / nationalité des monteurs,…)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</si>
</sst>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
      <name val="Calibri"/>
      <family val="2"/>
      <scheme val="minor"/>
    </font>
    <font>
      <i/>
      <sz val="11"/>
      <color theme="1"/>
      <name val="Calibri"/>
      <family val="2"/>
      <scheme val="minor"/>
    </font>
    <font>
      <b/>
      <sz val="9"/>
      <color indexed="81"/>
      <name val="Tahoma"/>
      <family val="2"/>
    </font>
    <font>
      <sz val="14"/>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1"/>
      <name val="Calibri"/>
      <family val="2"/>
      <scheme val="minor"/>
    </font>
    <font>
      <b/>
      <u/>
      <sz val="14"/>
      <color theme="0"/>
      <name val="Calibri"/>
      <family val="2"/>
      <scheme val="minor"/>
    </font>
    <font>
      <b/>
      <sz val="14"/>
      <color theme="0"/>
      <name val="Calibri"/>
      <family val="2"/>
      <scheme val="minor"/>
    </font>
    <font>
      <b/>
      <sz val="18"/>
      <color theme="0"/>
      <name val="Calibri"/>
      <family val="2"/>
      <scheme val="minor"/>
    </font>
    <font>
      <i/>
      <sz val="11"/>
      <color rgb="FFC00000"/>
      <name val="Calibri"/>
      <family val="2"/>
      <scheme val="minor"/>
    </font>
    <font>
      <b/>
      <i/>
      <sz val="11"/>
      <color theme="1"/>
      <name val="Calibri"/>
      <family val="2"/>
      <scheme val="minor"/>
    </font>
    <font>
      <b/>
      <sz val="12"/>
      <color rgb="FFC00000"/>
      <name val="Calibri"/>
      <family val="2"/>
      <scheme val="minor"/>
    </font>
    <font>
      <b/>
      <sz val="12"/>
      <color rgb="FFFF0000"/>
      <name val="Calibri"/>
      <family val="2"/>
      <scheme val="minor"/>
    </font>
    <font>
      <b/>
      <i/>
      <sz val="10"/>
      <color theme="1"/>
      <name val="Calibri"/>
      <family val="2"/>
      <scheme val="minor"/>
    </font>
    <font>
      <b/>
      <u/>
      <vertAlign val="superscript"/>
      <sz val="14"/>
      <color theme="0"/>
      <name val="Calibri"/>
      <family val="2"/>
      <scheme val="minor"/>
    </font>
    <font>
      <b/>
      <vertAlign val="superscript"/>
      <sz val="11"/>
      <color theme="0"/>
      <name val="Calibri"/>
      <family val="2"/>
      <scheme val="minor"/>
    </font>
    <font>
      <b/>
      <vertAlign val="superscript"/>
      <sz val="11"/>
      <name val="Calibri"/>
      <family val="2"/>
      <scheme val="minor"/>
    </font>
    <font>
      <sz val="11"/>
      <name val="Calibri"/>
      <family val="2"/>
      <scheme val="minor"/>
    </font>
    <font>
      <b/>
      <vertAlign val="subscript"/>
      <sz val="11"/>
      <color theme="1"/>
      <name val="Calibri"/>
      <family val="2"/>
      <scheme val="minor"/>
    </font>
    <font>
      <sz val="9"/>
      <name val="Calibri"/>
      <family val="2"/>
      <scheme val="minor"/>
    </font>
    <font>
      <b/>
      <u/>
      <sz val="9"/>
      <name val="Calibri"/>
      <family val="2"/>
      <scheme val="minor"/>
    </font>
    <font>
      <b/>
      <u/>
      <sz val="12"/>
      <color rgb="FFC00000"/>
      <name val="Calibri"/>
      <family val="2"/>
      <scheme val="minor"/>
    </font>
    <font>
      <i/>
      <sz val="9"/>
      <color rgb="FF00B050"/>
      <name val="Calibri"/>
      <family val="2"/>
      <scheme val="minor"/>
    </font>
    <font>
      <b/>
      <u/>
      <sz val="11"/>
      <color rgb="FF0070C0"/>
      <name val="Calibri"/>
      <family val="2"/>
      <scheme val="minor"/>
    </font>
    <font>
      <i/>
      <sz val="8"/>
      <name val="Calibri"/>
      <family val="2"/>
      <scheme val="minor"/>
    </font>
  </fonts>
  <fills count="8">
    <fill>
      <patternFill patternType="none"/>
    </fill>
    <fill>
      <patternFill patternType="gray125"/>
    </fill>
    <fill>
      <patternFill patternType="solid">
        <fgColor rgb="FFD13A43"/>
        <bgColor indexed="64"/>
      </patternFill>
    </fill>
    <fill>
      <patternFill patternType="solid">
        <fgColor rgb="FF1A354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33">
    <xf numFmtId="0" fontId="0" fillId="0" borderId="0" xfId="0"/>
    <xf numFmtId="0" fontId="1" fillId="0" borderId="0" xfId="0" applyFont="1"/>
    <xf numFmtId="0" fontId="0" fillId="0" borderId="0" xfId="0" applyAlignment="1">
      <alignment vertical="center"/>
    </xf>
    <xf numFmtId="0" fontId="0" fillId="0" borderId="8" xfId="0" applyBorder="1"/>
    <xf numFmtId="0" fontId="5" fillId="0" borderId="0" xfId="0" applyFont="1" applyAlignment="1">
      <alignment wrapText="1"/>
    </xf>
    <xf numFmtId="0" fontId="5" fillId="0" borderId="0" xfId="0" applyFont="1"/>
    <xf numFmtId="0" fontId="0" fillId="0" borderId="1" xfId="0" applyBorder="1"/>
    <xf numFmtId="0" fontId="4" fillId="0" borderId="0" xfId="0" applyFont="1" applyAlignment="1">
      <alignment vertical="center"/>
    </xf>
    <xf numFmtId="0" fontId="0" fillId="0" borderId="11" xfId="0" applyBorder="1" applyAlignment="1">
      <alignment horizontal="center"/>
    </xf>
    <xf numFmtId="0" fontId="0" fillId="0" borderId="12" xfId="0" applyBorder="1" applyAlignment="1">
      <alignment horizontal="center"/>
    </xf>
    <xf numFmtId="0" fontId="2" fillId="0" borderId="7" xfId="0" applyFont="1" applyBorder="1"/>
    <xf numFmtId="0" fontId="6" fillId="0" borderId="3" xfId="0" applyFont="1" applyBorder="1" applyAlignment="1">
      <alignment horizontal="left"/>
    </xf>
    <xf numFmtId="0" fontId="0" fillId="4" borderId="1" xfId="0" applyFill="1" applyBorder="1"/>
    <xf numFmtId="0" fontId="14" fillId="0" borderId="0" xfId="0" applyFont="1"/>
    <xf numFmtId="0" fontId="6" fillId="0" borderId="0" xfId="0" applyFont="1"/>
    <xf numFmtId="0" fontId="6" fillId="0" borderId="1" xfId="0" applyFont="1" applyBorder="1" applyAlignment="1">
      <alignment vertical="center"/>
    </xf>
    <xf numFmtId="0" fontId="12" fillId="2" borderId="1" xfId="0" applyFont="1" applyFill="1" applyBorder="1"/>
    <xf numFmtId="0" fontId="6" fillId="0" borderId="1" xfId="0" applyFont="1" applyBorder="1"/>
    <xf numFmtId="0" fontId="6" fillId="0" borderId="1" xfId="0" applyFont="1" applyBorder="1" applyAlignment="1">
      <alignment horizontal="left" vertical="center"/>
    </xf>
    <xf numFmtId="0" fontId="0" fillId="4" borderId="11" xfId="0" applyFill="1" applyBorder="1"/>
    <xf numFmtId="0" fontId="12" fillId="2" borderId="1" xfId="1" applyFont="1" applyFill="1" applyBorder="1" applyAlignment="1"/>
    <xf numFmtId="0" fontId="2" fillId="0" borderId="13" xfId="0" applyFont="1" applyBorder="1" applyAlignment="1">
      <alignment vertical="center"/>
    </xf>
    <xf numFmtId="0" fontId="18" fillId="0" borderId="1" xfId="0" applyFont="1" applyBorder="1" applyAlignment="1">
      <alignment horizontal="center"/>
    </xf>
    <xf numFmtId="0" fontId="6" fillId="0" borderId="11" xfId="0" applyFont="1" applyBorder="1" applyAlignment="1">
      <alignment horizontal="center"/>
    </xf>
    <xf numFmtId="0" fontId="2" fillId="0" borderId="0" xfId="0" applyFont="1"/>
    <xf numFmtId="0" fontId="22" fillId="0" borderId="0" xfId="1" applyFont="1" applyFill="1" applyBorder="1" applyAlignment="1"/>
    <xf numFmtId="0" fontId="0" fillId="4" borderId="0" xfId="0" applyFill="1"/>
    <xf numFmtId="0" fontId="0" fillId="4" borderId="1" xfId="0" applyFill="1" applyBorder="1" applyAlignment="1">
      <alignment horizontal="center"/>
    </xf>
    <xf numFmtId="0" fontId="6" fillId="0" borderId="0" xfId="0" applyFont="1" applyAlignment="1">
      <alignment horizontal="right"/>
    </xf>
    <xf numFmtId="0" fontId="6" fillId="0" borderId="1" xfId="0" applyFont="1"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6" fillId="0" borderId="8" xfId="0" applyFont="1" applyBorder="1" applyAlignment="1">
      <alignment horizontal="left"/>
    </xf>
    <xf numFmtId="0" fontId="0" fillId="0" borderId="6" xfId="0" applyBorder="1"/>
    <xf numFmtId="0" fontId="10" fillId="0" borderId="1" xfId="1" applyFont="1" applyFill="1" applyBorder="1" applyAlignment="1">
      <alignment horizontal="center"/>
    </xf>
    <xf numFmtId="0" fontId="0" fillId="0" borderId="1" xfId="0" applyBorder="1" applyAlignment="1">
      <alignment horizontal="center"/>
    </xf>
    <xf numFmtId="0" fontId="6" fillId="0" borderId="0" xfId="0" applyFont="1" applyAlignment="1">
      <alignment horizontal="center"/>
    </xf>
    <xf numFmtId="0" fontId="0" fillId="6" borderId="0" xfId="0" applyFill="1"/>
    <xf numFmtId="0" fontId="6" fillId="6" borderId="0" xfId="0" applyFont="1" applyFill="1" applyAlignment="1">
      <alignment horizontal="center"/>
    </xf>
    <xf numFmtId="0" fontId="0" fillId="6" borderId="0" xfId="0" applyFill="1" applyAlignment="1">
      <alignment horizontal="center"/>
    </xf>
    <xf numFmtId="0" fontId="6" fillId="4" borderId="0" xfId="0" applyFont="1" applyFill="1" applyAlignment="1">
      <alignment horizontal="center"/>
    </xf>
    <xf numFmtId="0" fontId="24" fillId="0" borderId="0" xfId="0" applyFont="1"/>
    <xf numFmtId="0" fontId="24" fillId="0" borderId="0" xfId="0" applyFont="1" applyAlignment="1">
      <alignment horizontal="center"/>
    </xf>
    <xf numFmtId="0" fontId="11" fillId="6" borderId="0" xfId="1" applyFont="1" applyFill="1" applyBorder="1" applyAlignment="1">
      <alignment horizontal="center"/>
    </xf>
    <xf numFmtId="0" fontId="24" fillId="0" borderId="14" xfId="0" applyFont="1" applyBorder="1" applyAlignment="1">
      <alignment horizontal="center"/>
    </xf>
    <xf numFmtId="0" fontId="24" fillId="0" borderId="2" xfId="0" applyFont="1" applyBorder="1" applyAlignment="1">
      <alignment horizontal="center"/>
    </xf>
    <xf numFmtId="0" fontId="24" fillId="0" borderId="13" xfId="0" applyFont="1" applyBorder="1" applyAlignment="1">
      <alignment horizontal="center"/>
    </xf>
    <xf numFmtId="0" fontId="25" fillId="0" borderId="14" xfId="0" quotePrefix="1" applyFont="1" applyBorder="1" applyAlignment="1">
      <alignment horizontal="center" vertical="top" wrapText="1"/>
    </xf>
    <xf numFmtId="0" fontId="25" fillId="0" borderId="2" xfId="0" quotePrefix="1" applyFont="1" applyBorder="1" applyAlignment="1">
      <alignment horizontal="center" vertical="top" wrapText="1"/>
    </xf>
    <xf numFmtId="0" fontId="25" fillId="0" borderId="13" xfId="0" quotePrefix="1" applyFont="1" applyBorder="1" applyAlignment="1">
      <alignment horizontal="center" vertical="top" wrapText="1"/>
    </xf>
    <xf numFmtId="0" fontId="6" fillId="0" borderId="0" xfId="0" applyFont="1" applyAlignment="1">
      <alignment horizontal="left" vertical="center"/>
    </xf>
    <xf numFmtId="0" fontId="2"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top"/>
    </xf>
    <xf numFmtId="0" fontId="24" fillId="7" borderId="14" xfId="0" applyFont="1" applyFill="1" applyBorder="1" applyAlignment="1">
      <alignment horizontal="left" vertical="top" wrapText="1"/>
    </xf>
    <xf numFmtId="0" fontId="24" fillId="7" borderId="2" xfId="0" applyFont="1" applyFill="1" applyBorder="1" applyAlignment="1">
      <alignment horizontal="left" vertical="top" wrapText="1"/>
    </xf>
    <xf numFmtId="0" fontId="24" fillId="7" borderId="13" xfId="0" applyFont="1" applyFill="1" applyBorder="1" applyAlignment="1">
      <alignment horizontal="left" vertical="top" wrapText="1"/>
    </xf>
    <xf numFmtId="0" fontId="24" fillId="0" borderId="14" xfId="0" applyFont="1" applyBorder="1" applyAlignment="1">
      <alignment horizontal="center"/>
    </xf>
    <xf numFmtId="0" fontId="24" fillId="0" borderId="2" xfId="0" applyFont="1" applyBorder="1" applyAlignment="1">
      <alignment horizontal="center"/>
    </xf>
    <xf numFmtId="0" fontId="24" fillId="0" borderId="13" xfId="0" applyFont="1" applyBorder="1" applyAlignment="1">
      <alignment horizontal="center"/>
    </xf>
    <xf numFmtId="0" fontId="25" fillId="0" borderId="14" xfId="0" quotePrefix="1" applyFont="1" applyBorder="1" applyAlignment="1">
      <alignment horizontal="center" vertical="top" wrapText="1"/>
    </xf>
    <xf numFmtId="0" fontId="25" fillId="0" borderId="2" xfId="0" quotePrefix="1" applyFont="1" applyBorder="1" applyAlignment="1">
      <alignment horizontal="center" vertical="top" wrapText="1"/>
    </xf>
    <xf numFmtId="0" fontId="25" fillId="0" borderId="13" xfId="0" quotePrefix="1" applyFont="1" applyBorder="1" applyAlignment="1">
      <alignment horizontal="center" vertical="top" wrapText="1"/>
    </xf>
    <xf numFmtId="0" fontId="24" fillId="7" borderId="1" xfId="0" applyFont="1" applyFill="1" applyBorder="1" applyAlignment="1">
      <alignment horizontal="left" vertical="top" wrapText="1"/>
    </xf>
    <xf numFmtId="0" fontId="6" fillId="5" borderId="14" xfId="0" applyFont="1" applyFill="1" applyBorder="1" applyAlignment="1">
      <alignment horizontal="center" vertical="center"/>
    </xf>
    <xf numFmtId="0" fontId="6" fillId="5" borderId="13" xfId="0" applyFont="1" applyFill="1" applyBorder="1" applyAlignment="1">
      <alignment horizontal="center" vertical="center"/>
    </xf>
    <xf numFmtId="0" fontId="25" fillId="7" borderId="1" xfId="0" applyFont="1" applyFill="1" applyBorder="1" applyAlignment="1">
      <alignment horizontal="left" vertical="top" wrapText="1"/>
    </xf>
    <xf numFmtId="0" fontId="28" fillId="7" borderId="14" xfId="0" quotePrefix="1" applyFont="1" applyFill="1" applyBorder="1" applyAlignment="1">
      <alignment horizontal="center" vertical="center" wrapText="1"/>
    </xf>
    <xf numFmtId="0" fontId="28" fillId="7" borderId="2" xfId="0" quotePrefix="1" applyFont="1" applyFill="1" applyBorder="1" applyAlignment="1">
      <alignment horizontal="center" vertical="center" wrapText="1"/>
    </xf>
    <xf numFmtId="0" fontId="28" fillId="7" borderId="13" xfId="0" quotePrefix="1" applyFont="1" applyFill="1" applyBorder="1" applyAlignment="1">
      <alignment horizontal="center" vertical="center" wrapText="1"/>
    </xf>
    <xf numFmtId="0" fontId="11" fillId="2" borderId="6" xfId="1" applyFont="1" applyFill="1" applyBorder="1" applyAlignment="1">
      <alignment horizontal="center"/>
    </xf>
    <xf numFmtId="0" fontId="11" fillId="2" borderId="0" xfId="1"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4" fillId="0" borderId="4" xfId="0" applyFont="1" applyBorder="1" applyAlignment="1">
      <alignment horizontal="left" vertical="top" wrapText="1"/>
    </xf>
    <xf numFmtId="0" fontId="5" fillId="0" borderId="4" xfId="0" applyFont="1" applyBorder="1" applyAlignment="1">
      <alignment horizontal="left" vertical="top" wrapText="1"/>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6" fillId="0" borderId="1" xfId="0" applyFont="1" applyBorder="1" applyAlignment="1">
      <alignment horizontal="center"/>
    </xf>
    <xf numFmtId="0" fontId="6" fillId="0" borderId="0" xfId="0" applyFont="1" applyAlignment="1">
      <alignment horizontal="right"/>
    </xf>
    <xf numFmtId="0" fontId="11" fillId="2" borderId="14" xfId="1" applyFont="1" applyFill="1" applyBorder="1" applyAlignment="1">
      <alignment horizontal="center"/>
    </xf>
    <xf numFmtId="0" fontId="11" fillId="2" borderId="13" xfId="1" applyFont="1" applyFill="1" applyBorder="1" applyAlignment="1">
      <alignment horizontal="center"/>
    </xf>
    <xf numFmtId="0" fontId="13" fillId="3" borderId="0" xfId="0" applyFont="1" applyFill="1" applyAlignment="1">
      <alignment horizontal="left" vertical="center"/>
    </xf>
    <xf numFmtId="0" fontId="6" fillId="0" borderId="0" xfId="0" applyFont="1" applyAlignment="1">
      <alignment horizontal="center"/>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4" fillId="0" borderId="0" xfId="0" applyFont="1" applyAlignment="1">
      <alignment horizontal="left"/>
    </xf>
    <xf numFmtId="0" fontId="11" fillId="2" borderId="1" xfId="1" applyFont="1" applyFill="1" applyBorder="1" applyAlignment="1">
      <alignment horizontal="center"/>
    </xf>
    <xf numFmtId="0" fontId="8" fillId="2" borderId="1" xfId="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10" fillId="0" borderId="1" xfId="1" applyFont="1" applyBorder="1" applyAlignment="1">
      <alignment horizontal="center"/>
    </xf>
    <xf numFmtId="0" fontId="0" fillId="4" borderId="1" xfId="0" applyFill="1" applyBorder="1" applyAlignment="1">
      <alignment horizontal="center"/>
    </xf>
    <xf numFmtId="0" fontId="0" fillId="4" borderId="14" xfId="0" applyFill="1" applyBorder="1" applyAlignment="1">
      <alignment horizontal="center"/>
    </xf>
    <xf numFmtId="0" fontId="0" fillId="4" borderId="2" xfId="0" applyFill="1" applyBorder="1" applyAlignment="1">
      <alignment horizontal="center"/>
    </xf>
    <xf numFmtId="0" fontId="0" fillId="4" borderId="13" xfId="0" applyFill="1" applyBorder="1" applyAlignment="1">
      <alignment horizontal="center"/>
    </xf>
    <xf numFmtId="0" fontId="2" fillId="0" borderId="3" xfId="0" applyFont="1" applyBorder="1" applyAlignment="1">
      <alignment horizontal="center" wrapText="1"/>
    </xf>
    <xf numFmtId="0" fontId="9" fillId="0" borderId="0" xfId="0" applyFont="1" applyAlignment="1">
      <alignment horizontal="left"/>
    </xf>
    <xf numFmtId="0" fontId="6" fillId="0" borderId="1" xfId="0" applyFont="1" applyBorder="1" applyAlignment="1">
      <alignment horizontal="left"/>
    </xf>
    <xf numFmtId="0" fontId="6" fillId="0" borderId="6" xfId="0" applyFont="1" applyBorder="1" applyAlignment="1">
      <alignment horizontal="left"/>
    </xf>
    <xf numFmtId="0" fontId="6" fillId="0" borderId="0" xfId="0" applyFont="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6" fillId="0" borderId="14" xfId="0" applyFont="1" applyBorder="1" applyAlignment="1">
      <alignment horizontal="center"/>
    </xf>
    <xf numFmtId="0" fontId="6" fillId="0" borderId="13" xfId="0" applyFont="1" applyBorder="1" applyAlignment="1">
      <alignment horizontal="center"/>
    </xf>
    <xf numFmtId="0" fontId="12" fillId="2" borderId="14" xfId="0" applyFont="1" applyFill="1" applyBorder="1" applyAlignment="1">
      <alignment horizontal="left"/>
    </xf>
    <xf numFmtId="0" fontId="12" fillId="2" borderId="13" xfId="0" applyFont="1" applyFill="1" applyBorder="1" applyAlignment="1">
      <alignment horizontal="left"/>
    </xf>
    <xf numFmtId="0" fontId="12" fillId="3" borderId="1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3" xfId="0" applyFont="1" applyFill="1"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12" fillId="2" borderId="2" xfId="0" applyFont="1" applyFill="1" applyBorder="1" applyAlignment="1">
      <alignment horizontal="center"/>
    </xf>
    <xf numFmtId="0" fontId="22" fillId="0" borderId="2" xfId="0" applyFont="1" applyBorder="1" applyAlignment="1">
      <alignment horizontal="left" vertical="top" wrapText="1"/>
    </xf>
    <xf numFmtId="0" fontId="22" fillId="0" borderId="13" xfId="0" applyFont="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D13A43"/>
      <color rgb="FF1A3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58</xdr:row>
          <xdr:rowOff>152400</xdr:rowOff>
        </xdr:from>
        <xdr:to>
          <xdr:col>1</xdr:col>
          <xdr:colOff>1626658</xdr:colOff>
          <xdr:row>60</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79</xdr:row>
          <xdr:rowOff>152400</xdr:rowOff>
        </xdr:from>
        <xdr:to>
          <xdr:col>1</xdr:col>
          <xdr:colOff>1626658</xdr:colOff>
          <xdr:row>81</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142</xdr:row>
          <xdr:rowOff>180975</xdr:rowOff>
        </xdr:from>
        <xdr:to>
          <xdr:col>1</xdr:col>
          <xdr:colOff>207433</xdr:colOff>
          <xdr:row>144</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127</xdr:row>
          <xdr:rowOff>180975</xdr:rowOff>
        </xdr:from>
        <xdr:to>
          <xdr:col>1</xdr:col>
          <xdr:colOff>216958</xdr:colOff>
          <xdr:row>129</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135</xdr:row>
          <xdr:rowOff>209550</xdr:rowOff>
        </xdr:from>
        <xdr:to>
          <xdr:col>1</xdr:col>
          <xdr:colOff>216958</xdr:colOff>
          <xdr:row>137</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138</xdr:row>
          <xdr:rowOff>180975</xdr:rowOff>
        </xdr:from>
        <xdr:to>
          <xdr:col>1</xdr:col>
          <xdr:colOff>216958</xdr:colOff>
          <xdr:row>140</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68332</xdr:colOff>
      <xdr:row>133</xdr:row>
      <xdr:rowOff>50993</xdr:rowOff>
    </xdr:from>
    <xdr:to>
      <xdr:col>8</xdr:col>
      <xdr:colOff>749178</xdr:colOff>
      <xdr:row>139</xdr:row>
      <xdr:rowOff>142082</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7499" y="23164993"/>
          <a:ext cx="1442846" cy="1403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533400</xdr:colOff>
          <xdr:row>146</xdr:row>
          <xdr:rowOff>180975</xdr:rowOff>
        </xdr:from>
        <xdr:to>
          <xdr:col>1</xdr:col>
          <xdr:colOff>207433</xdr:colOff>
          <xdr:row>148</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150</xdr:row>
          <xdr:rowOff>180975</xdr:rowOff>
        </xdr:from>
        <xdr:to>
          <xdr:col>1</xdr:col>
          <xdr:colOff>216958</xdr:colOff>
          <xdr:row>152</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132</xdr:row>
          <xdr:rowOff>152400</xdr:rowOff>
        </xdr:from>
        <xdr:to>
          <xdr:col>1</xdr:col>
          <xdr:colOff>216958</xdr:colOff>
          <xdr:row>134</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129</xdr:row>
          <xdr:rowOff>219075</xdr:rowOff>
        </xdr:from>
        <xdr:to>
          <xdr:col>1</xdr:col>
          <xdr:colOff>207433</xdr:colOff>
          <xdr:row>131</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130</xdr:row>
          <xdr:rowOff>0</xdr:rowOff>
        </xdr:from>
        <xdr:to>
          <xdr:col>1</xdr:col>
          <xdr:colOff>207433</xdr:colOff>
          <xdr:row>131</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128</xdr:row>
          <xdr:rowOff>209550</xdr:rowOff>
        </xdr:from>
        <xdr:to>
          <xdr:col>1</xdr:col>
          <xdr:colOff>207433</xdr:colOff>
          <xdr:row>130</xdr:row>
          <xdr:rowOff>57150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377189</xdr:colOff>
      <xdr:row>95</xdr:row>
      <xdr:rowOff>59109</xdr:rowOff>
    </xdr:from>
    <xdr:to>
      <xdr:col>15</xdr:col>
      <xdr:colOff>376398</xdr:colOff>
      <xdr:row>106</xdr:row>
      <xdr:rowOff>166111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65" t="2998" r="1716"/>
        <a:stretch/>
      </xdr:blipFill>
      <xdr:spPr>
        <a:xfrm>
          <a:off x="9777950" y="19216783"/>
          <a:ext cx="6095209" cy="229361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3</xdr:col>
      <xdr:colOff>515908</xdr:colOff>
      <xdr:row>0</xdr:row>
      <xdr:rowOff>115813</xdr:rowOff>
    </xdr:from>
    <xdr:to>
      <xdr:col>4</xdr:col>
      <xdr:colOff>950546</xdr:colOff>
      <xdr:row>1</xdr:row>
      <xdr:rowOff>287178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45453" y="115813"/>
          <a:ext cx="1709651" cy="3570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22</xdr:row>
          <xdr:rowOff>152400</xdr:rowOff>
        </xdr:from>
        <xdr:to>
          <xdr:col>3</xdr:col>
          <xdr:colOff>733425</xdr:colOff>
          <xdr:row>24</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22</xdr:row>
          <xdr:rowOff>152400</xdr:rowOff>
        </xdr:from>
        <xdr:to>
          <xdr:col>4</xdr:col>
          <xdr:colOff>1212850</xdr:colOff>
          <xdr:row>24</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161925</xdr:rowOff>
        </xdr:from>
        <xdr:to>
          <xdr:col>3</xdr:col>
          <xdr:colOff>723900</xdr:colOff>
          <xdr:row>25</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152400</xdr:rowOff>
        </xdr:from>
        <xdr:to>
          <xdr:col>3</xdr:col>
          <xdr:colOff>714375</xdr:colOff>
          <xdr:row>26</xdr:row>
          <xdr:rowOff>38100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23</xdr:row>
          <xdr:rowOff>142875</xdr:rowOff>
        </xdr:from>
        <xdr:to>
          <xdr:col>4</xdr:col>
          <xdr:colOff>1212850</xdr:colOff>
          <xdr:row>25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24</xdr:row>
          <xdr:rowOff>133350</xdr:rowOff>
        </xdr:from>
        <xdr:to>
          <xdr:col>4</xdr:col>
          <xdr:colOff>1193800</xdr:colOff>
          <xdr:row>26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5"/>
  <sheetViews>
    <sheetView showGridLines="0" tabSelected="1" topLeftCell="A91" zoomScale="90" zoomScaleNormal="90" workbookViewId="0">
      <selection activeCell="E94" sqref="E94"/>
    </sheetView>
  </sheetViews>
  <sheetFormatPr baseColWidth="10" defaultRowHeight="15" x14ac:dyDescent="0.25"/>
  <cols>
    <col min="1" max="1" width="5.7109375" customWidth="1"/>
    <col min="2" max="2" width="37.7109375" customWidth="1"/>
    <col min="3" max="3" width="21.140625" customWidth="1"/>
    <col min="4" max="4" width="18.7109375" customWidth="1"/>
    <col min="5" max="5" width="20.28515625" customWidth="1"/>
    <col min="6" max="6" width="19.5703125" customWidth="1"/>
    <col min="7" max="7" width="13.85546875" customWidth="1"/>
  </cols>
  <sheetData>
    <row r="1" spans="1:5" ht="14.45" customHeight="1" x14ac:dyDescent="0.25">
      <c r="A1" s="83" t="s">
        <v>121</v>
      </c>
      <c r="B1" s="83"/>
      <c r="C1" s="83"/>
      <c r="D1" s="83"/>
      <c r="E1" s="83"/>
    </row>
    <row r="2" spans="1:5" ht="25.15" customHeight="1" x14ac:dyDescent="0.25">
      <c r="A2" s="83"/>
      <c r="B2" s="83"/>
      <c r="C2" s="83"/>
      <c r="D2" s="83"/>
      <c r="E2" s="83"/>
    </row>
    <row r="4" spans="1:5" ht="18.75" x14ac:dyDescent="0.3">
      <c r="B4" s="81" t="s">
        <v>6</v>
      </c>
      <c r="C4" s="82"/>
    </row>
    <row r="5" spans="1:5" x14ac:dyDescent="0.25">
      <c r="B5" s="29" t="s">
        <v>5</v>
      </c>
      <c r="C5" s="6"/>
    </row>
    <row r="6" spans="1:5" x14ac:dyDescent="0.25">
      <c r="B6" s="29" t="s">
        <v>4</v>
      </c>
      <c r="C6" s="12"/>
    </row>
    <row r="8" spans="1:5" ht="18.75" x14ac:dyDescent="0.3">
      <c r="B8" s="71" t="s">
        <v>0</v>
      </c>
      <c r="C8" s="72"/>
      <c r="D8" s="72"/>
      <c r="E8" s="72"/>
    </row>
    <row r="9" spans="1:5" x14ac:dyDescent="0.25">
      <c r="B9" s="29" t="s">
        <v>74</v>
      </c>
      <c r="C9" s="101"/>
      <c r="D9" s="101"/>
      <c r="E9" s="101"/>
    </row>
    <row r="10" spans="1:5" x14ac:dyDescent="0.25">
      <c r="B10" s="29" t="s">
        <v>72</v>
      </c>
      <c r="C10" s="101"/>
      <c r="D10" s="101"/>
      <c r="E10" s="101"/>
    </row>
    <row r="11" spans="1:5" x14ac:dyDescent="0.25">
      <c r="B11" s="29" t="s">
        <v>71</v>
      </c>
      <c r="C11" s="101"/>
      <c r="D11" s="101"/>
      <c r="E11" s="101"/>
    </row>
    <row r="12" spans="1:5" x14ac:dyDescent="0.25">
      <c r="B12" s="29" t="s">
        <v>73</v>
      </c>
      <c r="C12" s="101"/>
      <c r="D12" s="101"/>
      <c r="E12" s="101"/>
    </row>
    <row r="13" spans="1:5" x14ac:dyDescent="0.25">
      <c r="B13" s="29" t="s">
        <v>78</v>
      </c>
      <c r="C13" s="102"/>
      <c r="D13" s="103"/>
      <c r="E13" s="104"/>
    </row>
    <row r="14" spans="1:5" x14ac:dyDescent="0.25">
      <c r="B14" s="29" t="s">
        <v>120</v>
      </c>
      <c r="C14" s="101"/>
      <c r="D14" s="101"/>
      <c r="E14" s="101"/>
    </row>
    <row r="16" spans="1:5" x14ac:dyDescent="0.25">
      <c r="B16" s="22" t="s">
        <v>75</v>
      </c>
      <c r="C16" s="22" t="s">
        <v>3</v>
      </c>
      <c r="D16" s="22" t="s">
        <v>111</v>
      </c>
      <c r="E16" s="22" t="s">
        <v>112</v>
      </c>
    </row>
    <row r="17" spans="2:5" x14ac:dyDescent="0.25">
      <c r="B17" s="29" t="s">
        <v>1</v>
      </c>
      <c r="C17" s="27"/>
      <c r="D17" s="27"/>
      <c r="E17" s="27"/>
    </row>
    <row r="18" spans="2:5" x14ac:dyDescent="0.25">
      <c r="B18" s="29" t="s">
        <v>49</v>
      </c>
      <c r="C18" s="27"/>
      <c r="D18" s="27"/>
      <c r="E18" s="27"/>
    </row>
    <row r="19" spans="2:5" x14ac:dyDescent="0.25">
      <c r="B19" s="29" t="s">
        <v>2</v>
      </c>
      <c r="C19" s="27"/>
      <c r="D19" s="27"/>
      <c r="E19" s="27"/>
    </row>
    <row r="22" spans="2:5" ht="18.75" x14ac:dyDescent="0.3">
      <c r="B22" s="71" t="s">
        <v>24</v>
      </c>
      <c r="C22" s="72"/>
      <c r="D22" s="72"/>
      <c r="E22" s="72"/>
    </row>
    <row r="23" spans="2:5" x14ac:dyDescent="0.25">
      <c r="B23" s="73"/>
      <c r="C23" s="74"/>
      <c r="D23" s="23" t="s">
        <v>25</v>
      </c>
      <c r="E23" s="23" t="s">
        <v>22</v>
      </c>
    </row>
    <row r="24" spans="2:5" ht="17.25" x14ac:dyDescent="0.25">
      <c r="B24" s="100" t="s">
        <v>91</v>
      </c>
      <c r="C24" s="100"/>
      <c r="D24" s="6"/>
      <c r="E24" s="6"/>
    </row>
    <row r="25" spans="2:5" x14ac:dyDescent="0.25">
      <c r="B25" s="79" t="s">
        <v>27</v>
      </c>
      <c r="C25" s="79"/>
      <c r="D25" s="6"/>
      <c r="E25" s="6"/>
    </row>
    <row r="26" spans="2:5" x14ac:dyDescent="0.25">
      <c r="B26" s="79" t="s">
        <v>26</v>
      </c>
      <c r="C26" s="79"/>
      <c r="D26" s="6"/>
      <c r="E26" s="6"/>
    </row>
    <row r="28" spans="2:5" ht="18.75" x14ac:dyDescent="0.3">
      <c r="B28" s="71" t="s">
        <v>125</v>
      </c>
      <c r="C28" s="72"/>
      <c r="D28" s="72"/>
      <c r="E28" s="72"/>
    </row>
    <row r="29" spans="2:5" x14ac:dyDescent="0.25">
      <c r="B29" s="41" t="s">
        <v>107</v>
      </c>
      <c r="C29" s="80" t="s">
        <v>108</v>
      </c>
      <c r="D29" s="80"/>
      <c r="E29" s="26"/>
    </row>
    <row r="31" spans="2:5" ht="18.75" x14ac:dyDescent="0.3">
      <c r="B31" s="81" t="s">
        <v>42</v>
      </c>
      <c r="C31" s="82"/>
    </row>
    <row r="32" spans="2:5" x14ac:dyDescent="0.25">
      <c r="B32" s="29" t="s">
        <v>46</v>
      </c>
      <c r="C32" s="12"/>
    </row>
    <row r="33" spans="1:8" x14ac:dyDescent="0.25">
      <c r="B33" s="29" t="s">
        <v>47</v>
      </c>
      <c r="C33" s="12"/>
    </row>
    <row r="38" spans="1:8" ht="27" customHeight="1" x14ac:dyDescent="0.25">
      <c r="A38" s="77" t="s">
        <v>109</v>
      </c>
      <c r="B38" s="77"/>
      <c r="C38" s="77"/>
      <c r="D38" s="77"/>
      <c r="E38" s="77"/>
      <c r="F38" s="77"/>
      <c r="G38" s="78"/>
      <c r="H38" s="7"/>
    </row>
    <row r="40" spans="1:8" ht="21" x14ac:dyDescent="0.3">
      <c r="A40" s="1"/>
      <c r="B40" s="91" t="s">
        <v>87</v>
      </c>
      <c r="C40" s="92"/>
      <c r="D40" s="92"/>
      <c r="E40" s="92"/>
      <c r="F40" s="92"/>
    </row>
    <row r="42" spans="1:8" x14ac:dyDescent="0.25">
      <c r="B42" s="29" t="s">
        <v>10</v>
      </c>
      <c r="C42" s="12"/>
      <c r="D42" s="93"/>
      <c r="E42" s="94"/>
      <c r="F42" s="95"/>
    </row>
    <row r="43" spans="1:8" x14ac:dyDescent="0.25">
      <c r="B43" s="29" t="s">
        <v>11</v>
      </c>
      <c r="C43" s="12"/>
      <c r="D43" s="96"/>
      <c r="E43" s="97"/>
      <c r="F43" s="98"/>
      <c r="H43" s="2"/>
    </row>
    <row r="44" spans="1:8" x14ac:dyDescent="0.25">
      <c r="B44" s="29" t="s">
        <v>21</v>
      </c>
      <c r="C44" s="27" t="s">
        <v>103</v>
      </c>
      <c r="D44" s="99"/>
      <c r="E44" s="73"/>
      <c r="F44" s="74"/>
    </row>
    <row r="45" spans="1:8" x14ac:dyDescent="0.25">
      <c r="B45" s="29" t="s">
        <v>12</v>
      </c>
      <c r="C45" s="36" t="s">
        <v>7</v>
      </c>
      <c r="D45" s="36" t="s">
        <v>8</v>
      </c>
      <c r="E45" s="36" t="s">
        <v>9</v>
      </c>
      <c r="F45" s="36" t="s">
        <v>18</v>
      </c>
    </row>
    <row r="46" spans="1:8" x14ac:dyDescent="0.25">
      <c r="B46" s="3"/>
      <c r="C46" s="27"/>
      <c r="D46" s="27"/>
      <c r="E46" s="27"/>
      <c r="F46" s="27"/>
    </row>
    <row r="47" spans="1:8" ht="15" customHeight="1" x14ac:dyDescent="0.25">
      <c r="B47" s="75" t="s">
        <v>50</v>
      </c>
      <c r="C47" s="75"/>
      <c r="D47" s="75"/>
      <c r="E47" s="75"/>
      <c r="F47" s="75"/>
    </row>
    <row r="48" spans="1:8" x14ac:dyDescent="0.25">
      <c r="B48" s="5"/>
      <c r="C48" s="5"/>
      <c r="D48" s="5"/>
      <c r="E48" s="5"/>
      <c r="F48" s="5"/>
    </row>
    <row r="50" spans="1:8" ht="18.75" x14ac:dyDescent="0.3">
      <c r="A50" s="1"/>
      <c r="B50" s="71" t="s">
        <v>28</v>
      </c>
      <c r="C50" s="72"/>
      <c r="D50" s="72"/>
      <c r="E50" s="72"/>
      <c r="F50" s="72"/>
      <c r="G50" s="72"/>
    </row>
    <row r="52" spans="1:8" x14ac:dyDescent="0.25">
      <c r="B52" s="29" t="s">
        <v>19</v>
      </c>
      <c r="C52" s="27"/>
      <c r="D52" s="8"/>
    </row>
    <row r="53" spans="1:8" x14ac:dyDescent="0.25">
      <c r="B53" s="29" t="s">
        <v>20</v>
      </c>
      <c r="C53" s="27" t="s">
        <v>123</v>
      </c>
      <c r="D53" s="9"/>
      <c r="E53" s="32" t="s">
        <v>122</v>
      </c>
    </row>
    <row r="54" spans="1:8" x14ac:dyDescent="0.25">
      <c r="B54" s="29" t="s">
        <v>92</v>
      </c>
      <c r="C54" s="12"/>
      <c r="D54" s="10" t="s">
        <v>82</v>
      </c>
    </row>
    <row r="55" spans="1:8" x14ac:dyDescent="0.25">
      <c r="B55" s="29" t="s">
        <v>36</v>
      </c>
      <c r="C55" s="12"/>
      <c r="D55" s="9"/>
    </row>
    <row r="56" spans="1:8" x14ac:dyDescent="0.25">
      <c r="B56" s="29" t="s">
        <v>51</v>
      </c>
      <c r="C56" s="12"/>
      <c r="D56" s="10" t="s">
        <v>82</v>
      </c>
    </row>
    <row r="57" spans="1:8" x14ac:dyDescent="0.25">
      <c r="B57" s="29" t="s">
        <v>56</v>
      </c>
      <c r="C57" s="12"/>
      <c r="D57" s="10" t="s">
        <v>81</v>
      </c>
    </row>
    <row r="58" spans="1:8" ht="30" customHeight="1" x14ac:dyDescent="0.25">
      <c r="B58" s="75" t="s">
        <v>80</v>
      </c>
      <c r="C58" s="76"/>
      <c r="D58" s="76"/>
      <c r="E58" s="4"/>
      <c r="F58" s="4"/>
      <c r="G58" s="4"/>
      <c r="H58" s="4"/>
    </row>
    <row r="60" spans="1:8" ht="15.75" x14ac:dyDescent="0.25">
      <c r="B60" s="106" t="s">
        <v>110</v>
      </c>
      <c r="C60" s="106"/>
      <c r="D60" s="106"/>
      <c r="E60" s="106"/>
      <c r="F60" s="106"/>
      <c r="G60" s="106"/>
    </row>
    <row r="62" spans="1:8" x14ac:dyDescent="0.25">
      <c r="B62" s="29" t="s">
        <v>13</v>
      </c>
      <c r="C62" s="29" t="s">
        <v>14</v>
      </c>
      <c r="D62" s="29" t="s">
        <v>15</v>
      </c>
      <c r="E62" s="29" t="s">
        <v>17</v>
      </c>
      <c r="F62" s="29" t="s">
        <v>89</v>
      </c>
      <c r="G62" s="29" t="s">
        <v>16</v>
      </c>
    </row>
    <row r="63" spans="1:8" x14ac:dyDescent="0.25">
      <c r="B63" s="27"/>
      <c r="C63" s="27"/>
      <c r="D63" s="27"/>
      <c r="E63" s="36" t="str">
        <f>IF(D63*C63 =0,"",D63*C63)</f>
        <v/>
      </c>
      <c r="F63" s="36" t="str">
        <f t="shared" ref="F63:F74" si="0">IF(C63&lt;&gt;0,IF(AND($C$44="paysage",$C$53="oui"),(D63*($C$46+8)+200),IF(AND($C$44="paysage",$C$53="Non"),(D63*($C$46+8)+140),IF(AND($C$44="Portrait",$C$53="oui"),(D63*($D$46+8)+200),(D63*($D$46+8)+140))))/1000,"")</f>
        <v/>
      </c>
      <c r="G63" s="36" t="str">
        <f>IF(C63&lt;&gt;0,IF($C$44="paysage",(C63*$D$46+22),(C63*$C$46+22))/1000,"")</f>
        <v/>
      </c>
    </row>
    <row r="64" spans="1:8" x14ac:dyDescent="0.25">
      <c r="B64" s="27"/>
      <c r="C64" s="27"/>
      <c r="D64" s="27"/>
      <c r="E64" s="36" t="str">
        <f t="shared" ref="E64:E74" si="1">IF(D64*C64 =0,"",D64*C64)</f>
        <v/>
      </c>
      <c r="F64" s="36" t="str">
        <f t="shared" si="0"/>
        <v/>
      </c>
      <c r="G64" s="36" t="str">
        <f t="shared" ref="G64:G74" si="2">IF(C64&lt;&gt;0,IF($C$44="paysage",(C64*$D$46+22),(C64*$C$46+22))/1000,"")</f>
        <v/>
      </c>
    </row>
    <row r="65" spans="2:7" x14ac:dyDescent="0.25">
      <c r="B65" s="27"/>
      <c r="C65" s="27"/>
      <c r="D65" s="27"/>
      <c r="E65" s="36" t="str">
        <f t="shared" si="1"/>
        <v/>
      </c>
      <c r="F65" s="36" t="str">
        <f t="shared" si="0"/>
        <v/>
      </c>
      <c r="G65" s="36" t="str">
        <f t="shared" si="2"/>
        <v/>
      </c>
    </row>
    <row r="66" spans="2:7" x14ac:dyDescent="0.25">
      <c r="B66" s="27"/>
      <c r="C66" s="27"/>
      <c r="D66" s="27"/>
      <c r="E66" s="36" t="str">
        <f t="shared" si="1"/>
        <v/>
      </c>
      <c r="F66" s="36" t="str">
        <f t="shared" si="0"/>
        <v/>
      </c>
      <c r="G66" s="36" t="str">
        <f t="shared" si="2"/>
        <v/>
      </c>
    </row>
    <row r="67" spans="2:7" x14ac:dyDescent="0.25">
      <c r="B67" s="27"/>
      <c r="C67" s="27"/>
      <c r="D67" s="27"/>
      <c r="E67" s="36" t="str">
        <f t="shared" si="1"/>
        <v/>
      </c>
      <c r="F67" s="36" t="str">
        <f t="shared" si="0"/>
        <v/>
      </c>
      <c r="G67" s="36" t="str">
        <f t="shared" si="2"/>
        <v/>
      </c>
    </row>
    <row r="68" spans="2:7" x14ac:dyDescent="0.25">
      <c r="B68" s="27"/>
      <c r="C68" s="27"/>
      <c r="D68" s="27"/>
      <c r="E68" s="36" t="str">
        <f t="shared" si="1"/>
        <v/>
      </c>
      <c r="F68" s="36" t="str">
        <f t="shared" si="0"/>
        <v/>
      </c>
      <c r="G68" s="36" t="str">
        <f t="shared" si="2"/>
        <v/>
      </c>
    </row>
    <row r="69" spans="2:7" x14ac:dyDescent="0.25">
      <c r="B69" s="27"/>
      <c r="C69" s="27"/>
      <c r="D69" s="27"/>
      <c r="E69" s="36" t="str">
        <f t="shared" si="1"/>
        <v/>
      </c>
      <c r="F69" s="36" t="str">
        <f t="shared" si="0"/>
        <v/>
      </c>
      <c r="G69" s="36" t="str">
        <f t="shared" si="2"/>
        <v/>
      </c>
    </row>
    <row r="70" spans="2:7" x14ac:dyDescent="0.25">
      <c r="B70" s="27"/>
      <c r="C70" s="27"/>
      <c r="D70" s="27"/>
      <c r="E70" s="36" t="str">
        <f t="shared" si="1"/>
        <v/>
      </c>
      <c r="F70" s="36" t="str">
        <f t="shared" si="0"/>
        <v/>
      </c>
      <c r="G70" s="36" t="str">
        <f t="shared" si="2"/>
        <v/>
      </c>
    </row>
    <row r="71" spans="2:7" x14ac:dyDescent="0.25">
      <c r="B71" s="27"/>
      <c r="C71" s="27"/>
      <c r="D71" s="27"/>
      <c r="E71" s="36" t="str">
        <f t="shared" si="1"/>
        <v/>
      </c>
      <c r="F71" s="36" t="str">
        <f t="shared" si="0"/>
        <v/>
      </c>
      <c r="G71" s="36" t="str">
        <f t="shared" si="2"/>
        <v/>
      </c>
    </row>
    <row r="72" spans="2:7" x14ac:dyDescent="0.25">
      <c r="B72" s="27"/>
      <c r="C72" s="27"/>
      <c r="D72" s="27"/>
      <c r="E72" s="36" t="str">
        <f t="shared" si="1"/>
        <v/>
      </c>
      <c r="F72" s="36" t="str">
        <f t="shared" si="0"/>
        <v/>
      </c>
      <c r="G72" s="36" t="str">
        <f t="shared" si="2"/>
        <v/>
      </c>
    </row>
    <row r="73" spans="2:7" x14ac:dyDescent="0.25">
      <c r="B73" s="27"/>
      <c r="C73" s="27"/>
      <c r="D73" s="27"/>
      <c r="E73" s="36" t="str">
        <f t="shared" si="1"/>
        <v/>
      </c>
      <c r="F73" s="36" t="str">
        <f t="shared" si="0"/>
        <v/>
      </c>
      <c r="G73" s="36" t="str">
        <f t="shared" si="2"/>
        <v/>
      </c>
    </row>
    <row r="74" spans="2:7" x14ac:dyDescent="0.25">
      <c r="B74" s="27"/>
      <c r="C74" s="27"/>
      <c r="D74" s="27"/>
      <c r="E74" s="36" t="str">
        <f t="shared" si="1"/>
        <v/>
      </c>
      <c r="F74" s="36" t="str">
        <f t="shared" si="0"/>
        <v/>
      </c>
      <c r="G74" s="36" t="str">
        <f t="shared" si="2"/>
        <v/>
      </c>
    </row>
    <row r="75" spans="2:7" ht="30" customHeight="1" x14ac:dyDescent="0.25">
      <c r="B75" s="75" t="s">
        <v>79</v>
      </c>
      <c r="C75" s="75"/>
      <c r="D75" s="75"/>
      <c r="E75" s="75"/>
      <c r="F75" s="75"/>
      <c r="G75" s="75"/>
    </row>
    <row r="77" spans="2:7" x14ac:dyDescent="0.25">
      <c r="D77" s="11" t="s">
        <v>23</v>
      </c>
      <c r="E77" s="31">
        <f>SUM(E63:E74)</f>
        <v>0</v>
      </c>
    </row>
    <row r="78" spans="2:7" x14ac:dyDescent="0.25">
      <c r="D78" s="33" t="s">
        <v>76</v>
      </c>
      <c r="E78" s="30">
        <f>E77*F46/1000</f>
        <v>0</v>
      </c>
    </row>
    <row r="81" spans="2:11" ht="15.75" x14ac:dyDescent="0.25">
      <c r="B81" s="106" t="s">
        <v>83</v>
      </c>
      <c r="C81" s="106"/>
      <c r="D81" s="106"/>
      <c r="E81" s="106"/>
      <c r="F81" s="106"/>
      <c r="G81" s="106"/>
    </row>
    <row r="83" spans="2:11" x14ac:dyDescent="0.25">
      <c r="B83" s="29" t="s">
        <v>13</v>
      </c>
      <c r="C83" s="29" t="s">
        <v>14</v>
      </c>
      <c r="D83" s="29" t="s">
        <v>15</v>
      </c>
      <c r="E83" s="29" t="s">
        <v>17</v>
      </c>
      <c r="F83" s="29" t="s">
        <v>90</v>
      </c>
      <c r="G83" s="29" t="s">
        <v>66</v>
      </c>
    </row>
    <row r="84" spans="2:11" x14ac:dyDescent="0.25">
      <c r="B84" s="27"/>
      <c r="C84" s="27"/>
      <c r="D84" s="27"/>
      <c r="E84" s="36" t="str">
        <f>IF(D84*C84 =0,"",D84*C84)</f>
        <v/>
      </c>
      <c r="F84" s="36" t="str">
        <f>IF(D84&lt;&gt;0,($C$46*C84+D84*10)/1000,"")</f>
        <v/>
      </c>
      <c r="G84" s="36" t="str">
        <f>IF(C84&lt;&gt;0,(C84*$D$46+14*(C84-1)+60)/1000,"")</f>
        <v/>
      </c>
    </row>
    <row r="85" spans="2:11" x14ac:dyDescent="0.25">
      <c r="B85" s="27"/>
      <c r="C85" s="27"/>
      <c r="D85" s="27"/>
      <c r="E85" s="36" t="str">
        <f t="shared" ref="E85:E95" si="3">IF(D85*C85 =0,"",D85*C85)</f>
        <v/>
      </c>
      <c r="F85" s="36" t="str">
        <f t="shared" ref="F85:F95" si="4">IF(D85&lt;&gt;0,($C$46*C85+D85*10)/1000,"")</f>
        <v/>
      </c>
      <c r="G85" s="36" t="str">
        <f t="shared" ref="G85:G95" si="5">IF(C85&lt;&gt;0,(C85*$D$46+14*(C85-1)+60)/1000,"")</f>
        <v/>
      </c>
    </row>
    <row r="86" spans="2:11" x14ac:dyDescent="0.25">
      <c r="B86" s="27"/>
      <c r="C86" s="27"/>
      <c r="D86" s="27"/>
      <c r="E86" s="36" t="str">
        <f t="shared" si="3"/>
        <v/>
      </c>
      <c r="F86" s="36" t="str">
        <f t="shared" si="4"/>
        <v/>
      </c>
      <c r="G86" s="36" t="str">
        <f t="shared" si="5"/>
        <v/>
      </c>
    </row>
    <row r="87" spans="2:11" x14ac:dyDescent="0.25">
      <c r="B87" s="27"/>
      <c r="C87" s="27"/>
      <c r="D87" s="27"/>
      <c r="E87" s="36" t="str">
        <f t="shared" si="3"/>
        <v/>
      </c>
      <c r="F87" s="36" t="str">
        <f t="shared" si="4"/>
        <v/>
      </c>
      <c r="G87" s="36" t="str">
        <f t="shared" si="5"/>
        <v/>
      </c>
    </row>
    <row r="88" spans="2:11" x14ac:dyDescent="0.25">
      <c r="B88" s="27"/>
      <c r="C88" s="27"/>
      <c r="D88" s="27"/>
      <c r="E88" s="36" t="str">
        <f t="shared" si="3"/>
        <v/>
      </c>
      <c r="F88" s="36" t="str">
        <f t="shared" si="4"/>
        <v/>
      </c>
      <c r="G88" s="36" t="str">
        <f t="shared" si="5"/>
        <v/>
      </c>
    </row>
    <row r="89" spans="2:11" x14ac:dyDescent="0.25">
      <c r="B89" s="27"/>
      <c r="C89" s="27"/>
      <c r="D89" s="27"/>
      <c r="E89" s="36" t="str">
        <f t="shared" si="3"/>
        <v/>
      </c>
      <c r="F89" s="36" t="str">
        <f t="shared" si="4"/>
        <v/>
      </c>
      <c r="G89" s="36" t="str">
        <f t="shared" si="5"/>
        <v/>
      </c>
    </row>
    <row r="90" spans="2:11" x14ac:dyDescent="0.25">
      <c r="B90" s="27"/>
      <c r="C90" s="27"/>
      <c r="D90" s="27"/>
      <c r="E90" s="36" t="str">
        <f t="shared" si="3"/>
        <v/>
      </c>
      <c r="F90" s="36" t="str">
        <f t="shared" si="4"/>
        <v/>
      </c>
      <c r="G90" s="36" t="str">
        <f t="shared" si="5"/>
        <v/>
      </c>
    </row>
    <row r="91" spans="2:11" x14ac:dyDescent="0.25">
      <c r="B91" s="27"/>
      <c r="C91" s="27"/>
      <c r="D91" s="27"/>
      <c r="E91" s="36" t="str">
        <f t="shared" si="3"/>
        <v/>
      </c>
      <c r="F91" s="36" t="str">
        <f t="shared" si="4"/>
        <v/>
      </c>
      <c r="G91" s="36" t="str">
        <f t="shared" si="5"/>
        <v/>
      </c>
    </row>
    <row r="92" spans="2:11" x14ac:dyDescent="0.25">
      <c r="B92" s="27"/>
      <c r="C92" s="27"/>
      <c r="D92" s="27"/>
      <c r="E92" s="36" t="str">
        <f t="shared" si="3"/>
        <v/>
      </c>
      <c r="F92" s="36" t="str">
        <f t="shared" si="4"/>
        <v/>
      </c>
      <c r="G92" s="36" t="str">
        <f t="shared" si="5"/>
        <v/>
      </c>
    </row>
    <row r="93" spans="2:11" x14ac:dyDescent="0.25">
      <c r="B93" s="27"/>
      <c r="C93" s="27"/>
      <c r="D93" s="27"/>
      <c r="E93" s="36" t="str">
        <f t="shared" si="3"/>
        <v/>
      </c>
      <c r="F93" s="36" t="str">
        <f t="shared" si="4"/>
        <v/>
      </c>
      <c r="G93" s="36" t="str">
        <f t="shared" si="5"/>
        <v/>
      </c>
    </row>
    <row r="94" spans="2:11" x14ac:dyDescent="0.25">
      <c r="B94" s="27"/>
      <c r="C94" s="27"/>
      <c r="D94" s="27"/>
      <c r="E94" s="36" t="str">
        <f t="shared" si="3"/>
        <v/>
      </c>
      <c r="F94" s="36" t="str">
        <f t="shared" si="4"/>
        <v/>
      </c>
      <c r="G94" s="36" t="str">
        <f t="shared" si="5"/>
        <v/>
      </c>
    </row>
    <row r="95" spans="2:11" x14ac:dyDescent="0.25">
      <c r="B95" s="27"/>
      <c r="C95" s="27"/>
      <c r="D95" s="27"/>
      <c r="E95" s="36" t="str">
        <f t="shared" si="3"/>
        <v/>
      </c>
      <c r="F95" s="36" t="str">
        <f t="shared" si="4"/>
        <v/>
      </c>
      <c r="G95" s="36" t="str">
        <f t="shared" si="5"/>
        <v/>
      </c>
      <c r="I95" s="65" t="s">
        <v>116</v>
      </c>
      <c r="J95" s="66"/>
    </row>
    <row r="96" spans="2:11" x14ac:dyDescent="0.25">
      <c r="B96" s="13" t="s">
        <v>67</v>
      </c>
      <c r="K96" s="34"/>
    </row>
    <row r="97" spans="1:18" x14ac:dyDescent="0.25">
      <c r="D97" s="11" t="s">
        <v>23</v>
      </c>
      <c r="E97" s="31">
        <f>SUM(E84:E95)</f>
        <v>0</v>
      </c>
      <c r="I97" s="32"/>
      <c r="J97" s="32"/>
      <c r="K97" s="32"/>
      <c r="L97" s="32"/>
      <c r="M97" s="32"/>
      <c r="N97" s="32"/>
      <c r="O97" s="32"/>
      <c r="P97" s="32"/>
      <c r="Q97" s="32"/>
      <c r="R97" s="32"/>
    </row>
    <row r="98" spans="1:18" x14ac:dyDescent="0.25">
      <c r="D98" s="33" t="s">
        <v>76</v>
      </c>
      <c r="E98" s="30">
        <f>E97*F46/1000</f>
        <v>0</v>
      </c>
      <c r="I98" s="32"/>
      <c r="J98" s="32"/>
      <c r="K98" s="32"/>
      <c r="L98" s="32"/>
      <c r="M98" s="32"/>
      <c r="N98" s="32"/>
      <c r="O98" s="32"/>
      <c r="P98" s="32"/>
      <c r="Q98" s="32"/>
      <c r="R98" s="32"/>
    </row>
    <row r="99" spans="1:18" x14ac:dyDescent="0.25">
      <c r="I99" s="32"/>
      <c r="J99" s="32"/>
      <c r="K99" s="32"/>
      <c r="L99" s="32"/>
      <c r="M99" s="32"/>
      <c r="N99" s="32"/>
      <c r="O99" s="32"/>
      <c r="P99" s="32"/>
      <c r="Q99" s="32"/>
      <c r="R99" s="32"/>
    </row>
    <row r="100" spans="1:18" ht="18.75" x14ac:dyDescent="0.3">
      <c r="B100" s="91" t="s">
        <v>113</v>
      </c>
      <c r="C100" s="91"/>
      <c r="D100" s="91"/>
      <c r="E100" s="91"/>
      <c r="F100" s="91"/>
      <c r="G100" s="91"/>
      <c r="I100" s="32"/>
      <c r="J100" s="32"/>
      <c r="K100" s="32"/>
      <c r="L100" s="32"/>
      <c r="M100" s="32"/>
      <c r="N100" s="32"/>
      <c r="O100" s="32"/>
      <c r="P100" s="32"/>
      <c r="Q100" s="32"/>
      <c r="R100" s="32"/>
    </row>
    <row r="101" spans="1:18" x14ac:dyDescent="0.25">
      <c r="I101" s="32"/>
      <c r="J101" s="32"/>
      <c r="K101" s="32"/>
      <c r="L101" s="32"/>
      <c r="M101" s="32"/>
      <c r="N101" s="32"/>
      <c r="O101" s="32"/>
      <c r="P101" s="32"/>
      <c r="Q101" s="32"/>
      <c r="R101" s="32"/>
    </row>
    <row r="102" spans="1:18" ht="18" x14ac:dyDescent="0.35">
      <c r="B102" s="29" t="s">
        <v>114</v>
      </c>
      <c r="C102" s="27"/>
      <c r="D102" s="107" t="s">
        <v>115</v>
      </c>
      <c r="E102" s="107"/>
      <c r="F102" s="12"/>
      <c r="I102" s="32"/>
      <c r="J102" s="32"/>
      <c r="K102" s="32"/>
      <c r="L102" s="32"/>
      <c r="M102" s="32"/>
      <c r="N102" s="32"/>
      <c r="O102" s="32"/>
      <c r="P102" s="32"/>
      <c r="Q102" s="32"/>
      <c r="R102" s="32"/>
    </row>
    <row r="103" spans="1:18" x14ac:dyDescent="0.25">
      <c r="B103" s="35" t="s">
        <v>126</v>
      </c>
      <c r="C103" s="27">
        <v>0</v>
      </c>
      <c r="D103" s="93"/>
      <c r="E103" s="94"/>
      <c r="F103" s="95"/>
      <c r="I103" s="32"/>
      <c r="J103" s="32"/>
      <c r="K103" s="32"/>
      <c r="L103" s="32"/>
      <c r="M103" s="32"/>
      <c r="N103" s="32"/>
      <c r="O103" s="32"/>
      <c r="P103" s="32"/>
      <c r="Q103" s="32"/>
      <c r="R103" s="32"/>
    </row>
    <row r="104" spans="1:18" x14ac:dyDescent="0.25">
      <c r="B104" s="29" t="s">
        <v>117</v>
      </c>
      <c r="C104" s="12"/>
      <c r="D104" s="99"/>
      <c r="E104" s="73"/>
      <c r="F104" s="74"/>
      <c r="I104" s="32"/>
      <c r="J104" s="32"/>
      <c r="K104" s="32"/>
      <c r="L104" s="32"/>
      <c r="M104" s="32"/>
      <c r="N104" s="32"/>
      <c r="O104" s="32"/>
      <c r="P104" s="32"/>
      <c r="Q104" s="32"/>
      <c r="R104" s="32"/>
    </row>
    <row r="105" spans="1:18" x14ac:dyDescent="0.25">
      <c r="B105" s="29" t="s">
        <v>118</v>
      </c>
      <c r="C105" s="12"/>
      <c r="D105" s="29" t="s">
        <v>119</v>
      </c>
      <c r="E105" s="101"/>
      <c r="F105" s="101"/>
      <c r="I105" s="32"/>
      <c r="J105" s="32"/>
      <c r="K105" s="32"/>
      <c r="L105" s="32"/>
      <c r="M105" s="32"/>
      <c r="N105" s="32"/>
      <c r="O105" s="32"/>
      <c r="P105" s="32"/>
      <c r="Q105" s="32"/>
      <c r="R105" s="32"/>
    </row>
    <row r="106" spans="1:18" x14ac:dyDescent="0.25">
      <c r="B106" s="37"/>
      <c r="C106" s="38"/>
      <c r="D106" s="39"/>
      <c r="E106" s="40"/>
      <c r="F106" s="40"/>
      <c r="I106" s="32"/>
      <c r="J106" s="32"/>
      <c r="K106" s="32"/>
      <c r="L106" s="32"/>
      <c r="M106" s="32"/>
      <c r="N106" s="32"/>
      <c r="O106" s="32"/>
      <c r="P106" s="32"/>
      <c r="Q106" s="32"/>
      <c r="R106" s="32"/>
    </row>
    <row r="107" spans="1:18" ht="18.75" x14ac:dyDescent="0.3">
      <c r="B107" s="91" t="s">
        <v>124</v>
      </c>
      <c r="C107" s="91"/>
      <c r="D107" s="91"/>
      <c r="E107" s="91"/>
      <c r="F107" s="91"/>
      <c r="G107" s="91"/>
      <c r="I107" s="32"/>
      <c r="J107" s="32"/>
      <c r="K107" s="32"/>
      <c r="L107" s="32"/>
      <c r="M107" s="32"/>
      <c r="N107" s="32"/>
      <c r="O107" s="32"/>
      <c r="P107" s="32"/>
      <c r="Q107" s="32"/>
      <c r="R107" s="32"/>
    </row>
    <row r="108" spans="1:18" s="38" customFormat="1" ht="8.25" customHeight="1" x14ac:dyDescent="0.3">
      <c r="B108" s="44"/>
      <c r="C108" s="44"/>
      <c r="D108" s="44"/>
      <c r="E108" s="44"/>
      <c r="F108" s="44"/>
      <c r="G108" s="44"/>
      <c r="I108" s="40"/>
      <c r="J108" s="40"/>
      <c r="K108" s="40"/>
      <c r="L108" s="40"/>
      <c r="M108" s="40"/>
      <c r="N108" s="40"/>
      <c r="O108" s="40"/>
      <c r="P108" s="40"/>
      <c r="Q108" s="40"/>
      <c r="R108" s="40"/>
    </row>
    <row r="109" spans="1:18" ht="23.25" customHeight="1" x14ac:dyDescent="0.25">
      <c r="A109" s="42"/>
      <c r="B109" s="54" t="s">
        <v>128</v>
      </c>
      <c r="D109" s="37"/>
      <c r="E109" s="68" t="s">
        <v>127</v>
      </c>
      <c r="F109" s="69"/>
      <c r="G109" s="69"/>
      <c r="H109" s="69"/>
      <c r="I109" s="69"/>
      <c r="J109" s="69"/>
      <c r="K109" s="69"/>
      <c r="L109" s="70"/>
      <c r="M109" s="32"/>
      <c r="N109" s="32"/>
      <c r="O109" s="32"/>
      <c r="P109" s="32"/>
      <c r="Q109" s="32"/>
      <c r="R109" s="32"/>
    </row>
    <row r="110" spans="1:18" s="42" customFormat="1" ht="27.75" customHeight="1" x14ac:dyDescent="0.2">
      <c r="B110" s="64" t="s">
        <v>141</v>
      </c>
      <c r="C110" s="67"/>
      <c r="D110" s="67"/>
      <c r="E110" s="58"/>
      <c r="F110" s="59"/>
      <c r="G110" s="59"/>
      <c r="H110" s="59"/>
      <c r="I110" s="59"/>
      <c r="J110" s="59"/>
      <c r="K110" s="59"/>
      <c r="L110" s="60"/>
      <c r="M110" s="43"/>
      <c r="N110" s="43"/>
      <c r="O110" s="43"/>
      <c r="P110" s="43"/>
      <c r="Q110" s="43"/>
      <c r="R110" s="43"/>
    </row>
    <row r="111" spans="1:18" s="42" customFormat="1" ht="60" customHeight="1" x14ac:dyDescent="0.2">
      <c r="B111" s="55" t="s">
        <v>140</v>
      </c>
      <c r="C111" s="56"/>
      <c r="D111" s="57"/>
      <c r="E111" s="45"/>
      <c r="F111" s="46"/>
      <c r="G111" s="46"/>
      <c r="H111" s="46"/>
      <c r="I111" s="46"/>
      <c r="J111" s="46"/>
      <c r="K111" s="46"/>
      <c r="L111" s="47"/>
      <c r="M111" s="43"/>
      <c r="N111" s="43"/>
      <c r="O111" s="43"/>
      <c r="P111" s="43"/>
      <c r="Q111" s="43"/>
      <c r="R111" s="43"/>
    </row>
    <row r="112" spans="1:18" s="42" customFormat="1" ht="57" customHeight="1" x14ac:dyDescent="0.2">
      <c r="B112" s="55" t="s">
        <v>138</v>
      </c>
      <c r="C112" s="56"/>
      <c r="D112" s="57"/>
      <c r="E112" s="45"/>
      <c r="F112" s="46"/>
      <c r="G112" s="46"/>
      <c r="H112" s="46"/>
      <c r="I112" s="46"/>
      <c r="J112" s="46"/>
      <c r="K112" s="46"/>
      <c r="L112" s="47"/>
      <c r="M112" s="43"/>
      <c r="N112" s="43"/>
      <c r="O112" s="43"/>
      <c r="P112" s="43"/>
      <c r="Q112" s="43"/>
      <c r="R112" s="43"/>
    </row>
    <row r="113" spans="1:18" s="42" customFormat="1" ht="33" customHeight="1" x14ac:dyDescent="0.2">
      <c r="B113" s="64" t="s">
        <v>131</v>
      </c>
      <c r="C113" s="64"/>
      <c r="D113" s="64"/>
      <c r="E113" s="61"/>
      <c r="F113" s="62"/>
      <c r="G113" s="62"/>
      <c r="H113" s="62"/>
      <c r="I113" s="62"/>
      <c r="J113" s="62"/>
      <c r="K113" s="62"/>
      <c r="L113" s="63"/>
      <c r="M113" s="43"/>
      <c r="N113" s="43"/>
      <c r="O113" s="43"/>
      <c r="P113" s="43"/>
      <c r="Q113" s="43"/>
      <c r="R113" s="43"/>
    </row>
    <row r="114" spans="1:18" s="42" customFormat="1" ht="36.75" customHeight="1" x14ac:dyDescent="0.2">
      <c r="B114" s="64" t="s">
        <v>132</v>
      </c>
      <c r="C114" s="64"/>
      <c r="D114" s="64"/>
      <c r="E114" s="61"/>
      <c r="F114" s="62"/>
      <c r="G114" s="62"/>
      <c r="H114" s="62"/>
      <c r="I114" s="62"/>
      <c r="J114" s="62"/>
      <c r="K114" s="62"/>
      <c r="L114" s="63"/>
      <c r="M114" s="43"/>
      <c r="N114" s="43"/>
      <c r="O114" s="43"/>
      <c r="P114" s="43"/>
      <c r="Q114" s="43"/>
      <c r="R114" s="43"/>
    </row>
    <row r="115" spans="1:18" s="42" customFormat="1" ht="33" customHeight="1" x14ac:dyDescent="0.2">
      <c r="B115" s="64" t="s">
        <v>137</v>
      </c>
      <c r="C115" s="64"/>
      <c r="D115" s="64"/>
      <c r="E115" s="61"/>
      <c r="F115" s="62"/>
      <c r="G115" s="62"/>
      <c r="H115" s="62"/>
      <c r="I115" s="62"/>
      <c r="J115" s="62"/>
      <c r="K115" s="62"/>
      <c r="L115" s="63"/>
      <c r="M115" s="43"/>
      <c r="N115" s="43"/>
      <c r="O115" s="43"/>
      <c r="P115" s="43"/>
      <c r="Q115" s="43"/>
      <c r="R115" s="43"/>
    </row>
    <row r="116" spans="1:18" s="42" customFormat="1" ht="64.5" customHeight="1" x14ac:dyDescent="0.2">
      <c r="B116" s="55" t="s">
        <v>138</v>
      </c>
      <c r="C116" s="56"/>
      <c r="D116" s="57"/>
      <c r="E116" s="48"/>
      <c r="F116" s="49"/>
      <c r="G116" s="49"/>
      <c r="H116" s="49"/>
      <c r="I116" s="49"/>
      <c r="J116" s="49"/>
      <c r="K116" s="49"/>
      <c r="L116" s="50"/>
      <c r="M116" s="43"/>
      <c r="N116" s="43"/>
      <c r="O116" s="43"/>
      <c r="P116" s="43"/>
      <c r="Q116" s="43"/>
      <c r="R116" s="43"/>
    </row>
    <row r="117" spans="1:18" s="42" customFormat="1" ht="31.5" customHeight="1" x14ac:dyDescent="0.2">
      <c r="B117" s="64" t="s">
        <v>134</v>
      </c>
      <c r="C117" s="64"/>
      <c r="D117" s="64"/>
      <c r="E117" s="61"/>
      <c r="F117" s="62"/>
      <c r="G117" s="62"/>
      <c r="H117" s="62"/>
      <c r="I117" s="62"/>
      <c r="J117" s="62"/>
      <c r="K117" s="62"/>
      <c r="L117" s="63"/>
      <c r="M117" s="43"/>
      <c r="N117" s="43"/>
      <c r="O117" s="43"/>
      <c r="P117" s="43"/>
      <c r="Q117" s="43"/>
      <c r="R117" s="43"/>
    </row>
    <row r="118" spans="1:18" s="42" customFormat="1" ht="28.5" customHeight="1" x14ac:dyDescent="0.2">
      <c r="B118" s="64" t="s">
        <v>135</v>
      </c>
      <c r="C118" s="64"/>
      <c r="D118" s="64"/>
      <c r="E118" s="61"/>
      <c r="F118" s="62"/>
      <c r="G118" s="62"/>
      <c r="H118" s="62"/>
      <c r="I118" s="62"/>
      <c r="J118" s="62"/>
      <c r="K118" s="62"/>
      <c r="L118" s="63"/>
      <c r="M118" s="43"/>
      <c r="N118" s="43"/>
      <c r="O118" s="43"/>
      <c r="P118" s="43"/>
      <c r="Q118" s="43"/>
      <c r="R118" s="43"/>
    </row>
    <row r="119" spans="1:18" s="42" customFormat="1" ht="52.5" customHeight="1" x14ac:dyDescent="0.2">
      <c r="B119" s="64" t="s">
        <v>139</v>
      </c>
      <c r="C119" s="64"/>
      <c r="D119" s="64"/>
      <c r="E119" s="61"/>
      <c r="F119" s="62"/>
      <c r="G119" s="62"/>
      <c r="H119" s="62"/>
      <c r="I119" s="62"/>
      <c r="J119" s="62"/>
      <c r="K119" s="62"/>
      <c r="L119" s="63"/>
      <c r="M119" s="43"/>
      <c r="N119" s="43"/>
      <c r="O119" s="43"/>
      <c r="P119" s="43"/>
      <c r="Q119" s="43"/>
      <c r="R119" s="43"/>
    </row>
    <row r="120" spans="1:18" s="42" customFormat="1" ht="21.75" customHeight="1" x14ac:dyDescent="0.2">
      <c r="B120" s="55" t="s">
        <v>129</v>
      </c>
      <c r="C120" s="56"/>
      <c r="D120" s="57"/>
      <c r="E120" s="61"/>
      <c r="F120" s="62"/>
      <c r="G120" s="62"/>
      <c r="H120" s="62"/>
      <c r="I120" s="62"/>
      <c r="J120" s="62"/>
      <c r="K120" s="62"/>
      <c r="L120" s="63"/>
      <c r="M120" s="43"/>
      <c r="N120" s="43"/>
      <c r="O120" s="43"/>
      <c r="P120" s="43"/>
      <c r="Q120" s="43"/>
      <c r="R120" s="43"/>
    </row>
    <row r="121" spans="1:18" s="42" customFormat="1" ht="21.75" customHeight="1" x14ac:dyDescent="0.2">
      <c r="B121" s="55" t="s">
        <v>130</v>
      </c>
      <c r="C121" s="56"/>
      <c r="D121" s="57"/>
      <c r="E121" s="61"/>
      <c r="F121" s="62"/>
      <c r="G121" s="62"/>
      <c r="H121" s="62"/>
      <c r="I121" s="62"/>
      <c r="J121" s="62"/>
      <c r="K121" s="62"/>
      <c r="L121" s="63"/>
      <c r="M121" s="43"/>
      <c r="N121" s="43"/>
      <c r="O121" s="43"/>
      <c r="P121" s="43"/>
      <c r="Q121" s="43"/>
      <c r="R121" s="43"/>
    </row>
    <row r="122" spans="1:18" s="42" customFormat="1" ht="28.15" customHeight="1" x14ac:dyDescent="0.2">
      <c r="B122" s="55" t="s">
        <v>142</v>
      </c>
      <c r="C122" s="131"/>
      <c r="D122" s="132"/>
      <c r="E122" s="48"/>
      <c r="F122" s="49"/>
      <c r="G122" s="49"/>
      <c r="H122" s="49"/>
      <c r="I122" s="49"/>
      <c r="J122" s="49"/>
      <c r="K122" s="49"/>
      <c r="L122" s="50"/>
      <c r="M122" s="43"/>
      <c r="N122" s="43"/>
      <c r="O122" s="43"/>
      <c r="P122" s="43"/>
      <c r="Q122" s="43"/>
      <c r="R122" s="43"/>
    </row>
    <row r="123" spans="1:18" s="42" customFormat="1" ht="21.75" customHeight="1" x14ac:dyDescent="0.2">
      <c r="B123" s="55" t="s">
        <v>136</v>
      </c>
      <c r="C123" s="56"/>
      <c r="D123" s="57"/>
      <c r="E123" s="61"/>
      <c r="F123" s="62"/>
      <c r="G123" s="62"/>
      <c r="H123" s="62"/>
      <c r="I123" s="62"/>
      <c r="J123" s="62"/>
      <c r="K123" s="62"/>
      <c r="L123" s="63"/>
      <c r="M123" s="43"/>
      <c r="N123" s="43"/>
      <c r="O123" s="43"/>
      <c r="P123" s="43"/>
      <c r="Q123" s="43"/>
      <c r="R123" s="43"/>
    </row>
    <row r="124" spans="1:18" x14ac:dyDescent="0.25">
      <c r="B124" s="37"/>
      <c r="D124" s="37"/>
      <c r="E124" s="32"/>
      <c r="F124" s="32"/>
      <c r="I124" s="32"/>
      <c r="J124" s="32"/>
      <c r="K124" s="32"/>
      <c r="L124" s="32"/>
      <c r="M124" s="32"/>
      <c r="N124" s="32"/>
      <c r="O124" s="32"/>
      <c r="P124" s="32"/>
      <c r="Q124" s="32"/>
      <c r="R124" s="32"/>
    </row>
    <row r="125" spans="1:18" x14ac:dyDescent="0.25">
      <c r="I125" s="32"/>
      <c r="J125" s="32"/>
      <c r="K125" s="32"/>
      <c r="L125" s="32"/>
      <c r="M125" s="32"/>
      <c r="N125" s="32"/>
      <c r="O125" s="32"/>
      <c r="P125" s="32"/>
      <c r="Q125" s="32"/>
      <c r="R125" s="32"/>
    </row>
    <row r="126" spans="1:18" ht="23.25" x14ac:dyDescent="0.25">
      <c r="A126" s="77" t="s">
        <v>84</v>
      </c>
      <c r="B126" s="77"/>
      <c r="C126" s="77"/>
      <c r="D126" s="77"/>
      <c r="E126" s="77"/>
      <c r="F126" s="77"/>
      <c r="G126" s="78"/>
      <c r="I126" s="32"/>
      <c r="J126" s="32"/>
      <c r="K126" s="32"/>
      <c r="L126" s="32"/>
      <c r="M126" s="32"/>
      <c r="N126" s="32"/>
      <c r="O126" s="32"/>
      <c r="P126" s="32"/>
      <c r="Q126" s="32"/>
      <c r="R126" s="32"/>
    </row>
    <row r="127" spans="1:18" x14ac:dyDescent="0.25">
      <c r="A127" s="1"/>
      <c r="I127" s="32"/>
      <c r="J127" s="32"/>
      <c r="K127" s="32"/>
      <c r="L127" s="32"/>
      <c r="M127" s="32"/>
      <c r="N127" s="32"/>
      <c r="O127" s="32"/>
      <c r="P127" s="32"/>
      <c r="Q127" s="32"/>
      <c r="R127" s="32"/>
    </row>
    <row r="128" spans="1:18" x14ac:dyDescent="0.25">
      <c r="C128" s="32"/>
      <c r="I128" s="32"/>
      <c r="J128" s="32"/>
      <c r="K128" s="32"/>
      <c r="L128" s="32"/>
      <c r="M128" s="32"/>
      <c r="N128" s="32"/>
      <c r="O128" s="32"/>
      <c r="P128" s="32"/>
      <c r="Q128" s="32"/>
      <c r="R128" s="32"/>
    </row>
    <row r="129" spans="2:18" ht="18.75" x14ac:dyDescent="0.3">
      <c r="B129" s="16" t="s">
        <v>31</v>
      </c>
      <c r="C129" s="14"/>
      <c r="D129" s="14"/>
      <c r="E129" s="84"/>
      <c r="F129" s="84"/>
      <c r="G129" s="84"/>
      <c r="I129" s="32"/>
      <c r="J129" s="32"/>
      <c r="K129" s="32"/>
      <c r="L129" s="32"/>
      <c r="M129" s="32"/>
      <c r="N129" s="32"/>
      <c r="O129" s="32"/>
      <c r="P129" s="32"/>
      <c r="Q129" s="32"/>
      <c r="R129" s="32"/>
    </row>
    <row r="130" spans="2:18" x14ac:dyDescent="0.25">
      <c r="B130" s="15" t="s">
        <v>32</v>
      </c>
      <c r="C130" s="85" t="s">
        <v>101</v>
      </c>
      <c r="D130" s="86"/>
      <c r="E130" s="87"/>
      <c r="F130" s="28"/>
      <c r="I130" s="32"/>
      <c r="J130" s="32"/>
      <c r="K130" s="32"/>
      <c r="L130" s="32"/>
      <c r="M130" s="32"/>
      <c r="N130" s="32"/>
      <c r="O130" s="32"/>
      <c r="P130" s="32"/>
      <c r="Q130" s="32"/>
      <c r="R130" s="32"/>
    </row>
    <row r="131" spans="2:18" ht="19.5" customHeight="1" x14ac:dyDescent="0.25">
      <c r="B131" s="15" t="s">
        <v>33</v>
      </c>
      <c r="C131" s="18" t="s">
        <v>52</v>
      </c>
      <c r="D131" s="27" t="s">
        <v>102</v>
      </c>
      <c r="E131" s="21" t="s">
        <v>82</v>
      </c>
      <c r="F131" s="24" t="s">
        <v>100</v>
      </c>
      <c r="I131" s="32"/>
      <c r="J131" s="32"/>
      <c r="K131" s="32"/>
      <c r="L131" s="32"/>
      <c r="M131" s="32"/>
      <c r="N131" s="32"/>
      <c r="O131" s="32"/>
      <c r="P131" s="32"/>
      <c r="Q131" s="32"/>
      <c r="R131" s="32"/>
    </row>
    <row r="132" spans="2:18" ht="19.5" customHeight="1" x14ac:dyDescent="0.25">
      <c r="B132" s="53" t="s">
        <v>133</v>
      </c>
      <c r="C132" s="51"/>
      <c r="D132" s="40"/>
      <c r="E132" s="52"/>
      <c r="F132" s="24"/>
      <c r="I132" s="32"/>
      <c r="J132" s="32"/>
      <c r="K132" s="32"/>
      <c r="L132" s="32"/>
      <c r="M132" s="32"/>
      <c r="N132" s="32"/>
      <c r="O132" s="32"/>
      <c r="P132" s="32"/>
      <c r="Q132" s="32"/>
      <c r="R132" s="32"/>
    </row>
    <row r="133" spans="2:18" x14ac:dyDescent="0.25">
      <c r="B133" s="14"/>
      <c r="I133" s="32"/>
      <c r="J133" s="32"/>
      <c r="K133" s="32"/>
      <c r="L133" s="32"/>
      <c r="M133" s="32"/>
      <c r="N133" s="32"/>
      <c r="O133" s="32"/>
      <c r="P133" s="32"/>
      <c r="Q133" s="32"/>
      <c r="R133" s="32"/>
    </row>
    <row r="134" spans="2:18" ht="18.75" x14ac:dyDescent="0.3">
      <c r="B134" s="88" t="s">
        <v>54</v>
      </c>
      <c r="C134" s="89"/>
      <c r="D134" s="14"/>
    </row>
    <row r="135" spans="2:18" ht="17.25" customHeight="1" x14ac:dyDescent="0.25">
      <c r="B135" s="17" t="s">
        <v>30</v>
      </c>
      <c r="C135" s="12"/>
      <c r="D135" s="90" t="s">
        <v>53</v>
      </c>
      <c r="E135" s="90"/>
      <c r="F135" s="90"/>
      <c r="G135" s="90"/>
      <c r="H135" s="90"/>
    </row>
    <row r="136" spans="2:18" ht="17.25" customHeight="1" x14ac:dyDescent="0.25">
      <c r="B136" s="14"/>
    </row>
    <row r="137" spans="2:18" ht="18.75" x14ac:dyDescent="0.3">
      <c r="B137" s="20" t="s">
        <v>88</v>
      </c>
      <c r="D137" s="14"/>
    </row>
    <row r="138" spans="2:18" x14ac:dyDescent="0.25">
      <c r="B138" s="17" t="s">
        <v>68</v>
      </c>
      <c r="C138" s="12"/>
    </row>
    <row r="140" spans="2:18" ht="18.75" x14ac:dyDescent="0.3">
      <c r="B140" s="16" t="s">
        <v>39</v>
      </c>
      <c r="D140" s="14"/>
    </row>
    <row r="141" spans="2:18" x14ac:dyDescent="0.25">
      <c r="B141" s="17" t="s">
        <v>70</v>
      </c>
      <c r="C141" s="12"/>
      <c r="D141" s="14"/>
      <c r="H141" s="105" t="s">
        <v>86</v>
      </c>
      <c r="I141" s="95"/>
    </row>
    <row r="142" spans="2:18" x14ac:dyDescent="0.25">
      <c r="B142" s="17" t="s">
        <v>69</v>
      </c>
      <c r="C142" s="12"/>
      <c r="H142" s="99"/>
      <c r="I142" s="74"/>
    </row>
    <row r="144" spans="2:18" ht="18.75" x14ac:dyDescent="0.3">
      <c r="B144" s="16" t="s">
        <v>40</v>
      </c>
      <c r="D144" s="14"/>
    </row>
    <row r="145" spans="1:6" x14ac:dyDescent="0.25">
      <c r="B145" s="17" t="s">
        <v>30</v>
      </c>
      <c r="C145" s="19"/>
      <c r="D145" s="14"/>
    </row>
    <row r="146" spans="1:6" x14ac:dyDescent="0.25">
      <c r="B146" s="17" t="s">
        <v>29</v>
      </c>
      <c r="C146" s="101"/>
      <c r="D146" s="101"/>
    </row>
    <row r="147" spans="1:6" x14ac:dyDescent="0.25">
      <c r="B147" s="2"/>
    </row>
    <row r="148" spans="1:6" ht="18.75" x14ac:dyDescent="0.3">
      <c r="B148" s="16" t="s">
        <v>57</v>
      </c>
      <c r="D148" s="14"/>
    </row>
    <row r="149" spans="1:6" x14ac:dyDescent="0.25">
      <c r="B149" s="17" t="s">
        <v>58</v>
      </c>
      <c r="C149" s="12"/>
      <c r="D149" s="14"/>
    </row>
    <row r="150" spans="1:6" x14ac:dyDescent="0.25">
      <c r="B150" s="114" t="s">
        <v>59</v>
      </c>
      <c r="C150" s="115"/>
    </row>
    <row r="151" spans="1:6" x14ac:dyDescent="0.25">
      <c r="B151" s="2"/>
    </row>
    <row r="152" spans="1:6" ht="18.75" x14ac:dyDescent="0.3">
      <c r="B152" s="116" t="s">
        <v>64</v>
      </c>
      <c r="C152" s="117"/>
      <c r="D152" s="14"/>
    </row>
    <row r="153" spans="1:6" x14ac:dyDescent="0.25">
      <c r="B153" s="17" t="s">
        <v>58</v>
      </c>
      <c r="C153" s="12"/>
    </row>
    <row r="154" spans="1:6" x14ac:dyDescent="0.25">
      <c r="B154" s="2"/>
    </row>
    <row r="156" spans="1:6" ht="18.75" x14ac:dyDescent="0.25">
      <c r="A156" s="118" t="s">
        <v>85</v>
      </c>
      <c r="B156" s="119"/>
      <c r="C156" s="119"/>
      <c r="D156" s="119"/>
      <c r="E156" s="119"/>
      <c r="F156" s="120"/>
    </row>
    <row r="157" spans="1:6" x14ac:dyDescent="0.25">
      <c r="A157" s="121"/>
      <c r="B157" s="122"/>
      <c r="C157" s="122"/>
      <c r="D157" s="122"/>
      <c r="E157" s="122"/>
      <c r="F157" s="123"/>
    </row>
    <row r="158" spans="1:6" x14ac:dyDescent="0.25">
      <c r="A158" s="124"/>
      <c r="B158" s="125"/>
      <c r="C158" s="125"/>
      <c r="D158" s="125"/>
      <c r="E158" s="125"/>
      <c r="F158" s="126"/>
    </row>
    <row r="159" spans="1:6" x14ac:dyDescent="0.25">
      <c r="A159" s="124"/>
      <c r="B159" s="125"/>
      <c r="C159" s="125"/>
      <c r="D159" s="125"/>
      <c r="E159" s="125"/>
      <c r="F159" s="126"/>
    </row>
    <row r="160" spans="1:6" x14ac:dyDescent="0.25">
      <c r="A160" s="124"/>
      <c r="B160" s="125"/>
      <c r="C160" s="125"/>
      <c r="D160" s="125"/>
      <c r="E160" s="125"/>
      <c r="F160" s="126"/>
    </row>
    <row r="161" spans="1:6" x14ac:dyDescent="0.25">
      <c r="A161" s="124"/>
      <c r="B161" s="125"/>
      <c r="C161" s="125"/>
      <c r="D161" s="125"/>
      <c r="E161" s="125"/>
      <c r="F161" s="126"/>
    </row>
    <row r="162" spans="1:6" x14ac:dyDescent="0.25">
      <c r="A162" s="124"/>
      <c r="B162" s="125"/>
      <c r="C162" s="125"/>
      <c r="D162" s="125"/>
      <c r="E162" s="125"/>
      <c r="F162" s="126"/>
    </row>
    <row r="163" spans="1:6" x14ac:dyDescent="0.25">
      <c r="A163" s="124"/>
      <c r="B163" s="125"/>
      <c r="C163" s="125"/>
      <c r="D163" s="125"/>
      <c r="E163" s="125"/>
      <c r="F163" s="126"/>
    </row>
    <row r="164" spans="1:6" x14ac:dyDescent="0.25">
      <c r="A164" s="124"/>
      <c r="B164" s="125"/>
      <c r="C164" s="125"/>
      <c r="D164" s="125"/>
      <c r="E164" s="125"/>
      <c r="F164" s="126"/>
    </row>
    <row r="165" spans="1:6" x14ac:dyDescent="0.25">
      <c r="A165" s="124"/>
      <c r="B165" s="125"/>
      <c r="C165" s="125"/>
      <c r="D165" s="125"/>
      <c r="E165" s="125"/>
      <c r="F165" s="126"/>
    </row>
    <row r="166" spans="1:6" x14ac:dyDescent="0.25">
      <c r="A166" s="127"/>
      <c r="B166" s="128"/>
      <c r="C166" s="128"/>
      <c r="D166" s="128"/>
      <c r="E166" s="128"/>
      <c r="F166" s="129"/>
    </row>
    <row r="168" spans="1:6" ht="18.75" x14ac:dyDescent="0.3">
      <c r="A168" s="1"/>
      <c r="B168" s="88" t="s">
        <v>77</v>
      </c>
      <c r="C168" s="130"/>
      <c r="D168" s="130"/>
      <c r="E168" s="130"/>
      <c r="F168" s="89"/>
    </row>
    <row r="169" spans="1:6" x14ac:dyDescent="0.25">
      <c r="B169" s="93"/>
      <c r="C169" s="94"/>
      <c r="D169" s="94"/>
      <c r="E169" s="94"/>
      <c r="F169" s="95"/>
    </row>
    <row r="170" spans="1:6" x14ac:dyDescent="0.25">
      <c r="B170" s="108" t="s">
        <v>35</v>
      </c>
      <c r="C170" s="109"/>
      <c r="D170" s="109"/>
      <c r="E170" s="109"/>
      <c r="F170" s="110"/>
    </row>
    <row r="171" spans="1:6" x14ac:dyDescent="0.25">
      <c r="B171" s="108" t="s">
        <v>41</v>
      </c>
      <c r="C171" s="109"/>
      <c r="D171" s="109"/>
      <c r="E171" s="109"/>
      <c r="F171" s="110"/>
    </row>
    <row r="172" spans="1:6" x14ac:dyDescent="0.25">
      <c r="B172" s="108" t="s">
        <v>55</v>
      </c>
      <c r="C172" s="109"/>
      <c r="D172" s="109"/>
      <c r="E172" s="109"/>
      <c r="F172" s="110"/>
    </row>
    <row r="173" spans="1:6" x14ac:dyDescent="0.25">
      <c r="B173" s="108" t="s">
        <v>38</v>
      </c>
      <c r="C173" s="109"/>
      <c r="D173" s="109"/>
      <c r="E173" s="109"/>
      <c r="F173" s="110"/>
    </row>
    <row r="174" spans="1:6" x14ac:dyDescent="0.25">
      <c r="B174" s="108" t="s">
        <v>37</v>
      </c>
      <c r="C174" s="109"/>
      <c r="D174" s="109"/>
      <c r="E174" s="109"/>
      <c r="F174" s="110"/>
    </row>
    <row r="175" spans="1:6" x14ac:dyDescent="0.25">
      <c r="B175" s="111" t="s">
        <v>48</v>
      </c>
      <c r="C175" s="112"/>
      <c r="D175" s="112"/>
      <c r="E175" s="112"/>
      <c r="F175" s="113"/>
    </row>
  </sheetData>
  <mergeCells count="76">
    <mergeCell ref="B174:F174"/>
    <mergeCell ref="B175:F175"/>
    <mergeCell ref="B150:C150"/>
    <mergeCell ref="B152:C152"/>
    <mergeCell ref="A156:F156"/>
    <mergeCell ref="A157:F166"/>
    <mergeCell ref="B168:F168"/>
    <mergeCell ref="B169:F169"/>
    <mergeCell ref="B173:F173"/>
    <mergeCell ref="B172:F172"/>
    <mergeCell ref="B171:F171"/>
    <mergeCell ref="B170:F170"/>
    <mergeCell ref="H141:I142"/>
    <mergeCell ref="C146:D146"/>
    <mergeCell ref="B60:G60"/>
    <mergeCell ref="B75:G75"/>
    <mergeCell ref="B81:G81"/>
    <mergeCell ref="D102:E102"/>
    <mergeCell ref="D103:F104"/>
    <mergeCell ref="E105:F105"/>
    <mergeCell ref="A126:G126"/>
    <mergeCell ref="B107:G107"/>
    <mergeCell ref="B111:D111"/>
    <mergeCell ref="B121:D121"/>
    <mergeCell ref="E121:L121"/>
    <mergeCell ref="B112:D112"/>
    <mergeCell ref="B116:D116"/>
    <mergeCell ref="B100:G100"/>
    <mergeCell ref="A1:E2"/>
    <mergeCell ref="E129:G129"/>
    <mergeCell ref="C130:E130"/>
    <mergeCell ref="B134:C134"/>
    <mergeCell ref="D135:H135"/>
    <mergeCell ref="B40:F40"/>
    <mergeCell ref="D42:F44"/>
    <mergeCell ref="B24:C24"/>
    <mergeCell ref="B4:C4"/>
    <mergeCell ref="B8:E8"/>
    <mergeCell ref="C9:E9"/>
    <mergeCell ref="C10:E10"/>
    <mergeCell ref="C11:E11"/>
    <mergeCell ref="C13:E13"/>
    <mergeCell ref="C12:E12"/>
    <mergeCell ref="C14:E14"/>
    <mergeCell ref="B22:E22"/>
    <mergeCell ref="B23:C23"/>
    <mergeCell ref="B58:D58"/>
    <mergeCell ref="A38:G38"/>
    <mergeCell ref="B50:G50"/>
    <mergeCell ref="B25:C25"/>
    <mergeCell ref="B26:C26"/>
    <mergeCell ref="B28:E28"/>
    <mergeCell ref="C29:D29"/>
    <mergeCell ref="B31:C31"/>
    <mergeCell ref="B47:F47"/>
    <mergeCell ref="I95:J95"/>
    <mergeCell ref="B110:D110"/>
    <mergeCell ref="E109:L109"/>
    <mergeCell ref="B113:D113"/>
    <mergeCell ref="B119:D119"/>
    <mergeCell ref="B120:D120"/>
    <mergeCell ref="B123:D123"/>
    <mergeCell ref="E110:L110"/>
    <mergeCell ref="E113:L113"/>
    <mergeCell ref="E114:L114"/>
    <mergeCell ref="E115:L115"/>
    <mergeCell ref="E123:L123"/>
    <mergeCell ref="E117:L117"/>
    <mergeCell ref="E118:L118"/>
    <mergeCell ref="E119:L119"/>
    <mergeCell ref="E120:L120"/>
    <mergeCell ref="B114:D114"/>
    <mergeCell ref="B115:D115"/>
    <mergeCell ref="B117:D117"/>
    <mergeCell ref="B118:D118"/>
    <mergeCell ref="B122:D122"/>
  </mergeCells>
  <dataValidations count="5">
    <dataValidation type="list" allowBlank="1" showInputMessage="1" showErrorMessage="1" sqref="C103" xr:uid="{00000000-0002-0000-0000-000000000000}">
      <formula1>"0,II,IIIa,IIIb,IV"</formula1>
    </dataValidation>
    <dataValidation type="list" allowBlank="1" showInputMessage="1" showErrorMessage="1" sqref="C102" xr:uid="{00000000-0002-0000-0000-000001000000}">
      <formula1>"- ,1,2,3,4,Guadeloupe,Guyane,Martinique,Mayotte,Réunion"</formula1>
    </dataValidation>
    <dataValidation type="list" allowBlank="1" showInputMessage="1" showErrorMessage="1" sqref="D131:D132" xr:uid="{00000000-0002-0000-0000-000002000000}">
      <formula1>"Gris RAL7016 ,Noir,Blanc Gris RAL9002,Anthracite mat RAL7037,Gris Métal RAL9006"</formula1>
    </dataValidation>
    <dataValidation type="list" allowBlank="1" showInputMessage="1" showErrorMessage="1" sqref="C53:C54" xr:uid="{00000000-0002-0000-0000-000003000000}">
      <formula1>"Oui,Non"</formula1>
    </dataValidation>
    <dataValidation type="list" allowBlank="1" showInputMessage="1" showErrorMessage="1" sqref="C44" xr:uid="{00000000-0002-0000-0000-000004000000}">
      <formula1>"Portrait,Paysage"</formula1>
    </dataValidation>
  </dataValidations>
  <hyperlinks>
    <hyperlink ref="B40:F40" location="Fiche!B113" display="Panneau solaire (2)" xr:uid="{00000000-0004-0000-0000-000000000000}"/>
    <hyperlink ref="B137" location="Fiche!B114" display="Support onduleur (3)" xr:uid="{00000000-0004-0000-0000-000001000000}"/>
    <hyperlink ref="B103" location="Fiche!J42" display="Rugosité" xr:uid="{00000000-0004-0000-0000-000002000000}"/>
    <hyperlink ref="B24:C24" location="Fiche!B112" display="Calculs des fondations  (1)" xr:uid="{00000000-0004-0000-0000-000003000000}"/>
  </hyperlink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571500</xdr:colOff>
                    <xdr:row>58</xdr:row>
                    <xdr:rowOff>152400</xdr:rowOff>
                  </from>
                  <to>
                    <xdr:col>1</xdr:col>
                    <xdr:colOff>1628775</xdr:colOff>
                    <xdr:row>60</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571500</xdr:colOff>
                    <xdr:row>79</xdr:row>
                    <xdr:rowOff>152400</xdr:rowOff>
                  </from>
                  <to>
                    <xdr:col>1</xdr:col>
                    <xdr:colOff>1628775</xdr:colOff>
                    <xdr:row>81</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533400</xdr:colOff>
                    <xdr:row>142</xdr:row>
                    <xdr:rowOff>180975</xdr:rowOff>
                  </from>
                  <to>
                    <xdr:col>1</xdr:col>
                    <xdr:colOff>209550</xdr:colOff>
                    <xdr:row>144</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533400</xdr:colOff>
                    <xdr:row>127</xdr:row>
                    <xdr:rowOff>180975</xdr:rowOff>
                  </from>
                  <to>
                    <xdr:col>1</xdr:col>
                    <xdr:colOff>219075</xdr:colOff>
                    <xdr:row>129</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552450</xdr:colOff>
                    <xdr:row>135</xdr:row>
                    <xdr:rowOff>209550</xdr:rowOff>
                  </from>
                  <to>
                    <xdr:col>1</xdr:col>
                    <xdr:colOff>219075</xdr:colOff>
                    <xdr:row>137</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552450</xdr:colOff>
                    <xdr:row>138</xdr:row>
                    <xdr:rowOff>180975</xdr:rowOff>
                  </from>
                  <to>
                    <xdr:col>1</xdr:col>
                    <xdr:colOff>219075</xdr:colOff>
                    <xdr:row>140</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533400</xdr:colOff>
                    <xdr:row>146</xdr:row>
                    <xdr:rowOff>180975</xdr:rowOff>
                  </from>
                  <to>
                    <xdr:col>1</xdr:col>
                    <xdr:colOff>209550</xdr:colOff>
                    <xdr:row>148</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552450</xdr:colOff>
                    <xdr:row>150</xdr:row>
                    <xdr:rowOff>180975</xdr:rowOff>
                  </from>
                  <to>
                    <xdr:col>1</xdr:col>
                    <xdr:colOff>219075</xdr:colOff>
                    <xdr:row>152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552450</xdr:colOff>
                    <xdr:row>132</xdr:row>
                    <xdr:rowOff>152400</xdr:rowOff>
                  </from>
                  <to>
                    <xdr:col>1</xdr:col>
                    <xdr:colOff>219075</xdr:colOff>
                    <xdr:row>134</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533400</xdr:colOff>
                    <xdr:row>129</xdr:row>
                    <xdr:rowOff>219075</xdr:rowOff>
                  </from>
                  <to>
                    <xdr:col>1</xdr:col>
                    <xdr:colOff>209550</xdr:colOff>
                    <xdr:row>131</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533400</xdr:colOff>
                    <xdr:row>130</xdr:row>
                    <xdr:rowOff>0</xdr:rowOff>
                  </from>
                  <to>
                    <xdr:col>1</xdr:col>
                    <xdr:colOff>209550</xdr:colOff>
                    <xdr:row>131</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533400</xdr:colOff>
                    <xdr:row>128</xdr:row>
                    <xdr:rowOff>209550</xdr:rowOff>
                  </from>
                  <to>
                    <xdr:col>1</xdr:col>
                    <xdr:colOff>209550</xdr:colOff>
                    <xdr:row>130</xdr:row>
                    <xdr:rowOff>57150</xdr:rowOff>
                  </to>
                </anchor>
              </controlPr>
            </control>
          </mc:Choice>
        </mc:AlternateContent>
        <mc:AlternateContent xmlns:mc="http://schemas.openxmlformats.org/markup-compatibility/2006">
          <mc:Choice Requires="x14">
            <control shapeId="7190" r:id="rId16" name="Check Box 22">
              <controlPr defaultSize="0" autoFill="0" autoLine="0" autoPict="0">
                <anchor moveWithCells="1">
                  <from>
                    <xdr:col>3</xdr:col>
                    <xdr:colOff>333375</xdr:colOff>
                    <xdr:row>22</xdr:row>
                    <xdr:rowOff>152400</xdr:rowOff>
                  </from>
                  <to>
                    <xdr:col>3</xdr:col>
                    <xdr:colOff>733425</xdr:colOff>
                    <xdr:row>24</xdr:row>
                    <xdr:rowOff>19050</xdr:rowOff>
                  </to>
                </anchor>
              </controlPr>
            </control>
          </mc:Choice>
        </mc:AlternateContent>
        <mc:AlternateContent xmlns:mc="http://schemas.openxmlformats.org/markup-compatibility/2006">
          <mc:Choice Requires="x14">
            <control shapeId="7191" r:id="rId17" name="Check Box 23">
              <controlPr defaultSize="0" autoFill="0" autoLine="0" autoPict="0">
                <anchor moveWithCells="1">
                  <from>
                    <xdr:col>4</xdr:col>
                    <xdr:colOff>838200</xdr:colOff>
                    <xdr:row>22</xdr:row>
                    <xdr:rowOff>152400</xdr:rowOff>
                  </from>
                  <to>
                    <xdr:col>4</xdr:col>
                    <xdr:colOff>1209675</xdr:colOff>
                    <xdr:row>24</xdr:row>
                    <xdr:rowOff>19050</xdr:rowOff>
                  </to>
                </anchor>
              </controlPr>
            </control>
          </mc:Choice>
        </mc:AlternateContent>
        <mc:AlternateContent xmlns:mc="http://schemas.openxmlformats.org/markup-compatibility/2006">
          <mc:Choice Requires="x14">
            <control shapeId="7192" r:id="rId18" name="Check Box 24">
              <controlPr defaultSize="0" autoFill="0" autoLine="0" autoPict="0">
                <anchor moveWithCells="1">
                  <from>
                    <xdr:col>3</xdr:col>
                    <xdr:colOff>323850</xdr:colOff>
                    <xdr:row>23</xdr:row>
                    <xdr:rowOff>161925</xdr:rowOff>
                  </from>
                  <to>
                    <xdr:col>3</xdr:col>
                    <xdr:colOff>723900</xdr:colOff>
                    <xdr:row>25</xdr:row>
                    <xdr:rowOff>19050</xdr:rowOff>
                  </to>
                </anchor>
              </controlPr>
            </control>
          </mc:Choice>
        </mc:AlternateContent>
        <mc:AlternateContent xmlns:mc="http://schemas.openxmlformats.org/markup-compatibility/2006">
          <mc:Choice Requires="x14">
            <control shapeId="7194" r:id="rId19" name="Check Box 26">
              <controlPr defaultSize="0" autoFill="0" autoLine="0" autoPict="0">
                <anchor moveWithCells="1">
                  <from>
                    <xdr:col>3</xdr:col>
                    <xdr:colOff>323850</xdr:colOff>
                    <xdr:row>24</xdr:row>
                    <xdr:rowOff>152400</xdr:rowOff>
                  </from>
                  <to>
                    <xdr:col>3</xdr:col>
                    <xdr:colOff>714375</xdr:colOff>
                    <xdr:row>26</xdr:row>
                    <xdr:rowOff>38100</xdr:rowOff>
                  </to>
                </anchor>
              </controlPr>
            </control>
          </mc:Choice>
        </mc:AlternateContent>
        <mc:AlternateContent xmlns:mc="http://schemas.openxmlformats.org/markup-compatibility/2006">
          <mc:Choice Requires="x14">
            <control shapeId="7195" r:id="rId20" name="Check Box 27">
              <controlPr defaultSize="0" autoFill="0" autoLine="0" autoPict="0">
                <anchor moveWithCells="1">
                  <from>
                    <xdr:col>4</xdr:col>
                    <xdr:colOff>838200</xdr:colOff>
                    <xdr:row>23</xdr:row>
                    <xdr:rowOff>142875</xdr:rowOff>
                  </from>
                  <to>
                    <xdr:col>4</xdr:col>
                    <xdr:colOff>1209675</xdr:colOff>
                    <xdr:row>25</xdr:row>
                    <xdr:rowOff>19050</xdr:rowOff>
                  </to>
                </anchor>
              </controlPr>
            </control>
          </mc:Choice>
        </mc:AlternateContent>
        <mc:AlternateContent xmlns:mc="http://schemas.openxmlformats.org/markup-compatibility/2006">
          <mc:Choice Requires="x14">
            <control shapeId="7196" r:id="rId21" name="Check Box 28">
              <controlPr defaultSize="0" autoFill="0" autoLine="0" autoPict="0">
                <anchor moveWithCells="1">
                  <from>
                    <xdr:col>4</xdr:col>
                    <xdr:colOff>828675</xdr:colOff>
                    <xdr:row>24</xdr:row>
                    <xdr:rowOff>133350</xdr:rowOff>
                  </from>
                  <to>
                    <xdr:col>4</xdr:col>
                    <xdr:colOff>1190625</xdr:colOff>
                    <xdr:row>26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motifs!$A$1:$A$4</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F16" sqref="F16"/>
    </sheetView>
  </sheetViews>
  <sheetFormatPr baseColWidth="10" defaultRowHeight="15" x14ac:dyDescent="0.25"/>
  <sheetData>
    <row r="1" spans="1:1" x14ac:dyDescent="0.25">
      <c r="A1" t="s">
        <v>107</v>
      </c>
    </row>
    <row r="2" spans="1:1" x14ac:dyDescent="0.25">
      <c r="A2" t="s">
        <v>106</v>
      </c>
    </row>
    <row r="3" spans="1:1" x14ac:dyDescent="0.25">
      <c r="A3" t="s">
        <v>105</v>
      </c>
    </row>
    <row r="4" spans="1:1" x14ac:dyDescent="0.25">
      <c r="A4" s="2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26"/>
  <sheetViews>
    <sheetView workbookViewId="0">
      <selection activeCell="H4" sqref="H4"/>
    </sheetView>
  </sheetViews>
  <sheetFormatPr baseColWidth="10" defaultRowHeight="15" x14ac:dyDescent="0.25"/>
  <cols>
    <col min="1" max="1" width="4.42578125" customWidth="1"/>
  </cols>
  <sheetData>
    <row r="1" spans="2:3" x14ac:dyDescent="0.25">
      <c r="B1" s="1" t="s">
        <v>63</v>
      </c>
    </row>
    <row r="3" spans="2:3" x14ac:dyDescent="0.25">
      <c r="B3" t="s">
        <v>99</v>
      </c>
    </row>
    <row r="5" spans="2:3" x14ac:dyDescent="0.25">
      <c r="B5" t="s">
        <v>34</v>
      </c>
    </row>
    <row r="6" spans="2:3" x14ac:dyDescent="0.25">
      <c r="C6" t="s">
        <v>60</v>
      </c>
    </row>
    <row r="7" spans="2:3" x14ac:dyDescent="0.25">
      <c r="C7" t="s">
        <v>61</v>
      </c>
    </row>
    <row r="8" spans="2:3" x14ac:dyDescent="0.25">
      <c r="C8" t="s">
        <v>62</v>
      </c>
    </row>
    <row r="10" spans="2:3" x14ac:dyDescent="0.25">
      <c r="B10" t="s">
        <v>94</v>
      </c>
    </row>
    <row r="11" spans="2:3" x14ac:dyDescent="0.25">
      <c r="C11" t="s">
        <v>95</v>
      </c>
    </row>
    <row r="12" spans="2:3" x14ac:dyDescent="0.25">
      <c r="C12" t="s">
        <v>96</v>
      </c>
    </row>
    <row r="14" spans="2:3" x14ac:dyDescent="0.25">
      <c r="B14" t="s">
        <v>45</v>
      </c>
    </row>
    <row r="16" spans="2:3" x14ac:dyDescent="0.25">
      <c r="B16" t="s">
        <v>93</v>
      </c>
    </row>
    <row r="18" spans="2:2" x14ac:dyDescent="0.25">
      <c r="B18" t="s">
        <v>65</v>
      </c>
    </row>
    <row r="22" spans="2:2" x14ac:dyDescent="0.25">
      <c r="B22" s="1" t="s">
        <v>43</v>
      </c>
    </row>
    <row r="24" spans="2:2" x14ac:dyDescent="0.25">
      <c r="B24" t="s">
        <v>44</v>
      </c>
    </row>
    <row r="25" spans="2:2" x14ac:dyDescent="0.25">
      <c r="B25" t="s">
        <v>97</v>
      </c>
    </row>
    <row r="26" spans="2:2" x14ac:dyDescent="0.25">
      <c r="B26"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 Fiche de renseignements</vt:lpstr>
      <vt:lpstr>motifs</vt:lpstr>
      <vt:lpstr>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Nivoche</dc:creator>
  <cp:lastModifiedBy>Séverine LOPEZ</cp:lastModifiedBy>
  <cp:lastPrinted>2023-02-09T13:56:46Z</cp:lastPrinted>
  <dcterms:created xsi:type="dcterms:W3CDTF">2021-11-12T08:47:18Z</dcterms:created>
  <dcterms:modified xsi:type="dcterms:W3CDTF">2023-07-27T07:27:29Z</dcterms:modified>
</cp:coreProperties>
</file>